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PRIHODA'!$A$1:$H$41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<sst xmlns="http://schemas.openxmlformats.org/spreadsheetml/2006/main" count="294" uniqueCount="196">
  <si>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</si>
  <si>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</si>
  <si>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</si>
  <si>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</si>
  <si>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</si>
  <si>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</si>
  <si>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</si>
  <si>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</si>
  <si>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</si>
  <si>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</si>
  <si>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</si>
  <si>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</si>
  <si>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</si>
  <si>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</si>
  <si>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</si>
  <si>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</si>
  <si>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</si>
  <si>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</si>
  <si>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</si>
  <si>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</si>
  <si>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</si>
  <si>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</si>
  <si>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</si>
  <si>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</si>
  <si>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</si>
  <si>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</si>
  <si>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</si>
  <si>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</si>
  <si>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</si>
  <si>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</si>
  <si>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</si>
  <si>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</si>
  <si>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</si>
  <si>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</si>
  <si>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</si>
  <si>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</si>
  <si>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</si>
  <si>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</si>
  <si>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</si>
  <si>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</si>
  <si>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</si>
  <si>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</si>
  <si>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</si>
  <si>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</si>
  <si>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</si>
  <si>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</si>
  <si>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</si>
  <si>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</si>
  <si>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</si>
  <si>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</si>
  <si>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</si>
  <si>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</si>
  <si>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</si>
  <si>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</si>
  <si>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</si>
  <si>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</si>
  <si>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</si>
  <si>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</si>
  <si>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</si>
  <si>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</si>
  <si>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</si>
  <si>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</si>
  <si>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Intelektualne i osobne usluge</t>
  </si>
  <si>
    <t>A 7006 04</t>
  </si>
  <si>
    <t>FINANCIRANJE OPĆIH TROŠKOVA OSNOVNOG ŠKOLSTVA</t>
  </si>
  <si>
    <t>Službena putovanja</t>
  </si>
  <si>
    <t>Uredski materijal i ostali materijalni rashodi</t>
  </si>
  <si>
    <t>Službena, radna i zaštitna odjeća i obuća</t>
  </si>
  <si>
    <t>Usluge telefona, pošte i prijevoza</t>
  </si>
  <si>
    <t>Ostale usluge</t>
  </si>
  <si>
    <t>Naknade troškova osobama izvan radnog odnosa</t>
  </si>
  <si>
    <t>Reprezentacija</t>
  </si>
  <si>
    <t>Financijski rashodi</t>
  </si>
  <si>
    <t>Bankarske usluge i usluge platnog prometa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</si>
  <si>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</si>
  <si>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</si>
  <si>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</si>
  <si>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</si>
  <si>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</si>
  <si>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</si>
  <si>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</si>
  <si>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</si>
  <si>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</si>
  <si>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</si>
  <si>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</si>
  <si>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</si>
  <si>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</si>
  <si>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</si>
  <si>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PROGRAMI I PROJEKTI U OSNOVNIM I SREDNJIM ŠKOLAMA</t>
  </si>
  <si>
    <t>K 7008 04</t>
  </si>
  <si>
    <t>SUFINANCIRANJE OPREMANJA ŠKOLSKIH KNJIŽNICA OBAVEZNOM ŠKOLSKOM LEKTIROM OSNOVNIH ŠKOLA</t>
  </si>
  <si>
    <t>A 7008 06</t>
  </si>
  <si>
    <t>ISPRAĆAJ MATURANATA</t>
  </si>
  <si>
    <t>T 7008 07</t>
  </si>
  <si>
    <t>SUFINANCIRANJE PROJEKTA OBILJEŽAVANJA DANA SJEĆANJA NA ŽRTVU VUKOVARA</t>
  </si>
  <si>
    <t>2017.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</si>
  <si>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</si>
  <si>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</si>
  <si>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</si>
  <si>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</si>
  <si>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</si>
  <si>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Ukupno prihodi i primici za 2017.</t>
  </si>
  <si>
    <t>Usluge tek.i inv.održ.građevinskih objekata</t>
  </si>
  <si>
    <t>Dnevnice za službeni put u zemlji</t>
  </si>
  <si>
    <t>Naknada za prijevoz na sl.putu u zemlji</t>
  </si>
  <si>
    <t>Naknada za smještaj na sl. putu u zemlji</t>
  </si>
  <si>
    <t>Seminari, savjetovnja i simpoziji</t>
  </si>
  <si>
    <t>Tečajevi i stručni ispiti</t>
  </si>
  <si>
    <t>Naknada za korištenje priv.auto.u sl.svrhe</t>
  </si>
  <si>
    <t>Uredski materijal</t>
  </si>
  <si>
    <t>Literatura (publikacija, časopisi, knjige i ost.)</t>
  </si>
  <si>
    <t>Materijal i sredstva za čišćenje i održavanje</t>
  </si>
  <si>
    <t>Motorni benzin i dizel gorivo</t>
  </si>
  <si>
    <t>Mat.za tek.i invest.održ.građ. objekata</t>
  </si>
  <si>
    <t>Mat.za tek.i invest.održ.postrojenja i opreme</t>
  </si>
  <si>
    <t>Sitni inventar</t>
  </si>
  <si>
    <t>Usluge telefona, telefaksa</t>
  </si>
  <si>
    <t>Usluge interneta</t>
  </si>
  <si>
    <t>Poštarina (pisma, tiskanice i sl.)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</si>
  <si>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</si>
  <si>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</si>
  <si>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</si>
  <si>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</si>
  <si>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</si>
  <si>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</si>
  <si>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prev.zdravstv.pregledi zaposl.</t>
  </si>
  <si>
    <t>Laboratorijske usluge</t>
  </si>
  <si>
    <t>Usluge razvoja software-a</t>
  </si>
  <si>
    <t>Tuzemne članarine</t>
  </si>
  <si>
    <t>Ostale pristojbe i naknade</t>
  </si>
  <si>
    <t>Zatezne kamate iz poslovnih odnosa i drugo</t>
  </si>
  <si>
    <t>Električna energija</t>
  </si>
  <si>
    <t>Plin</t>
  </si>
  <si>
    <t>Ostali mat.za proiz.energiju (ugljen, drva)</t>
  </si>
  <si>
    <t>Usluge tek.i inv.održ.postrojenja i opreme</t>
  </si>
  <si>
    <t>Najamnine za opremu</t>
  </si>
  <si>
    <t>Geodetsko-katastarske usluge</t>
  </si>
  <si>
    <t>Naknada za smještaj na sl.putu u zemlji</t>
  </si>
  <si>
    <t>Knjige u knjižnicama</t>
  </si>
  <si>
    <t xml:space="preserve">T 7008 02              </t>
  </si>
  <si>
    <t>Plaće za zaposlene</t>
  </si>
  <si>
    <t>Plaće za prekovremeni rad</t>
  </si>
  <si>
    <t>Plaće za posebne uvjete rada</t>
  </si>
  <si>
    <t>Nagrade</t>
  </si>
  <si>
    <t>Darovi</t>
  </si>
  <si>
    <t>Otpremnine</t>
  </si>
  <si>
    <t>Naknada za bolest, invalid.i smrtni slučaj</t>
  </si>
  <si>
    <t>Regres za godišnji odmor</t>
  </si>
  <si>
    <t>Doprinosi za obv.zdravstveno osiguranje</t>
  </si>
  <si>
    <t>Doprinosi za obv.zdr.osig.zaštite na radu</t>
  </si>
  <si>
    <t>Doprinosi za obv.osig.u sl. nezaposlenosti</t>
  </si>
  <si>
    <t>Poseban dopr.za poticanje zapošlj.invalida</t>
  </si>
  <si>
    <t>Naknada za prijevoz na posao i s posla</t>
  </si>
  <si>
    <t>Ugovori o djelu</t>
  </si>
  <si>
    <t>Aktivnost 1004</t>
  </si>
  <si>
    <t>PROGRAM RADA S DJECOM S TEŠKOĆAMA U RAZVOJU</t>
  </si>
  <si>
    <t>Namirnice</t>
  </si>
  <si>
    <t>Aktivnost 1008</t>
  </si>
  <si>
    <t>ŠKOLSKI ŠPORTSKI KLUB</t>
  </si>
  <si>
    <t>Naknada za korištenje priv.auta u sl.svrhe</t>
  </si>
  <si>
    <t xml:space="preserve"> </t>
  </si>
  <si>
    <t>Aktivnost  1012</t>
  </si>
  <si>
    <t>VOLONTERI</t>
  </si>
  <si>
    <t>Naknade ostalih troškova</t>
  </si>
  <si>
    <t>VLASTITI   I   OSTALI</t>
  </si>
  <si>
    <t>Aktivnost 1017</t>
  </si>
  <si>
    <t>ŠKOLSKA KUHINJA</t>
  </si>
  <si>
    <t>Aktivnost 1021</t>
  </si>
  <si>
    <t>ŠKOLSKI  IZLETI</t>
  </si>
  <si>
    <t>Aktivnost 1025</t>
  </si>
  <si>
    <t>OSTALA SUFINANCIRANJA</t>
  </si>
  <si>
    <t>Aktivnost 1022</t>
  </si>
  <si>
    <t>OSTALI VLASTITI PRIHODI</t>
  </si>
  <si>
    <t>Rashodi za nabavu proizv.dugotrajne imov.</t>
  </si>
  <si>
    <t>Računala i računalna oprema</t>
  </si>
  <si>
    <t>Oprema</t>
  </si>
  <si>
    <t>Usluge banaka</t>
  </si>
  <si>
    <t>PROGRAMI I PROJEKTI ŠKOLE</t>
  </si>
  <si>
    <t xml:space="preserve">T 7008 03   </t>
  </si>
  <si>
    <t xml:space="preserve"> Aktivnost 1019</t>
  </si>
  <si>
    <t>MINISTARSTVO</t>
  </si>
  <si>
    <t>T 7008 05</t>
  </si>
  <si>
    <t>PLAN PRIHODA I PRIMITAKA ZA: OSNOVNU ŠKOLU JOSIPA JURJA STROSSMAYERA, ĐURĐENOVAC</t>
  </si>
  <si>
    <r>
      <t>PRIJEDLOG FINANCIJSKOG PLANA</t>
    </r>
    <r>
      <rPr>
        <b/>
        <sz val="16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>OSNOVNE ŠKOLE JOSIPA JURJA STROSSMAYERA, ĐURĐENOVAC</t>
    </r>
    <r>
      <rPr>
        <b/>
        <sz val="14"/>
        <color indexed="8"/>
        <rFont val="Arial"/>
        <family val="2"/>
      </rPr>
      <t xml:space="preserve">  ZA 2015. I                                                                                                                                                PROJEKCIJA PLANA ZA  2016. I 2017. GODINU</t>
    </r>
  </si>
  <si>
    <t>PLAN RASHODA I IZDATAKA ZA:    OSNOVNU ŠKOLU JOSIPA JURJA STROSSMAYERA, ĐURĐENOVAC</t>
  </si>
  <si>
    <t>652 - Prihodi po posebnim propisima</t>
  </si>
  <si>
    <t>661 - Prihodi od prodaje proizvoda i robe te pruženih usluga -vlastiti prihodi</t>
  </si>
  <si>
    <t>671 - Prihodi iz proračuna za financiranje redovne djelatnosti prorač.korisnika</t>
  </si>
  <si>
    <t>Datum:</t>
  </si>
  <si>
    <t>Telefon:</t>
  </si>
  <si>
    <t>Izradila:</t>
  </si>
  <si>
    <t>27.10.2014.</t>
  </si>
  <si>
    <t>031/601-101</t>
  </si>
  <si>
    <t>Ljubica Posavac</t>
  </si>
  <si>
    <t>Ravnateljica:</t>
  </si>
  <si>
    <t>Martina Pavlić, prof.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</si>
</sst>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"/>
      <family val="1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6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center" vertical="center" wrapText="1"/>
    </xf>
    <xf numFmtId="0" fontId="27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36" xfId="0" applyFont="1" applyBorder="1" applyAlignment="1" quotePrefix="1">
      <alignment horizontal="left" wrapText="1"/>
    </xf>
    <xf numFmtId="0" fontId="34" fillId="0" borderId="36" xfId="0" applyFont="1" applyBorder="1" applyAlignment="1" quotePrefix="1">
      <alignment horizontal="center" wrapText="1"/>
    </xf>
    <xf numFmtId="0" fontId="34" fillId="0" borderId="36" xfId="0" applyNumberFormat="1" applyFont="1" applyFill="1" applyBorder="1" applyAlignment="1" applyProtection="1" quotePrefix="1">
      <alignment horizontal="left"/>
      <protection/>
    </xf>
    <xf numFmtId="0" fontId="27" fillId="0" borderId="38" xfId="0" applyNumberFormat="1" applyFont="1" applyFill="1" applyBorder="1" applyAlignment="1" applyProtection="1">
      <alignment horizontal="center" wrapText="1"/>
      <protection/>
    </xf>
    <xf numFmtId="0" fontId="27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4" fillId="0" borderId="38" xfId="0" applyNumberFormat="1" applyFont="1" applyBorder="1" applyAlignment="1">
      <alignment horizontal="right"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0" fontId="36" fillId="0" borderId="36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36" xfId="0" applyFont="1" applyBorder="1" applyAlignment="1" quotePrefix="1">
      <alignment horizontal="left"/>
    </xf>
    <xf numFmtId="0" fontId="34" fillId="0" borderId="36" xfId="0" applyNumberFormat="1" applyFont="1" applyFill="1" applyBorder="1" applyAlignment="1" applyProtection="1">
      <alignment wrapText="1"/>
      <protection/>
    </xf>
    <xf numFmtId="0" fontId="36" fillId="0" borderId="36" xfId="0" applyNumberFormat="1" applyFont="1" applyFill="1" applyBorder="1" applyAlignment="1" applyProtection="1">
      <alignment horizontal="center" wrapText="1"/>
      <protection/>
    </xf>
    <xf numFmtId="0" fontId="3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3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0" fontId="43" fillId="51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vertical="top"/>
    </xf>
    <xf numFmtId="0" fontId="39" fillId="52" borderId="0" xfId="0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wrapText="1"/>
    </xf>
    <xf numFmtId="0" fontId="39" fillId="52" borderId="0" xfId="0" applyFont="1" applyFill="1" applyBorder="1" applyAlignment="1">
      <alignment vertical="top"/>
    </xf>
    <xf numFmtId="0" fontId="39" fillId="52" borderId="0" xfId="0" applyFont="1" applyFill="1" applyBorder="1" applyAlignment="1">
      <alignment horizontal="center" vertical="top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4" fontId="39" fillId="52" borderId="0" xfId="0" applyNumberFormat="1" applyFont="1" applyFill="1" applyBorder="1" applyAlignment="1">
      <alignment wrapText="1"/>
    </xf>
    <xf numFmtId="3" fontId="39" fillId="52" borderId="0" xfId="0" applyNumberFormat="1" applyFont="1" applyFill="1" applyBorder="1" applyAlignment="1">
      <alignment horizontal="center" vertical="top"/>
    </xf>
    <xf numFmtId="0" fontId="43" fillId="52" borderId="0" xfId="0" applyFont="1" applyFill="1" applyBorder="1" applyAlignment="1">
      <alignment vertical="top" wrapText="1"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40" fillId="51" borderId="0" xfId="0" applyNumberFormat="1" applyFont="1" applyFill="1" applyBorder="1" applyAlignment="1">
      <alignment wrapText="1"/>
    </xf>
    <xf numFmtId="3" fontId="27" fillId="0" borderId="38" xfId="0" applyNumberFormat="1" applyFont="1" applyFill="1" applyBorder="1" applyAlignment="1" applyProtection="1">
      <alignment horizontal="center" wrapText="1"/>
      <protection/>
    </xf>
    <xf numFmtId="3" fontId="27" fillId="0" borderId="38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2" fillId="0" borderId="32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36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626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626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58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58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8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63" customHeight="1">
      <c r="A1" s="165" t="s">
        <v>183</v>
      </c>
      <c r="B1" s="165"/>
      <c r="C1" s="165"/>
      <c r="D1" s="165"/>
      <c r="E1" s="165"/>
      <c r="F1" s="165"/>
      <c r="G1" s="165"/>
      <c r="H1" s="165"/>
    </row>
    <row r="2" spans="1:8" s="63" customFormat="1" ht="26.25" customHeight="1">
      <c r="A2" s="165" t="s">
        <v>42</v>
      </c>
      <c r="B2" s="165"/>
      <c r="C2" s="165"/>
      <c r="D2" s="165"/>
      <c r="E2" s="165"/>
      <c r="F2" s="165"/>
      <c r="G2" s="166"/>
      <c r="H2" s="166"/>
    </row>
    <row r="3" spans="1:8" ht="25.5" customHeight="1">
      <c r="A3" s="165"/>
      <c r="B3" s="165"/>
      <c r="C3" s="165"/>
      <c r="D3" s="165"/>
      <c r="E3" s="165"/>
      <c r="F3" s="165"/>
      <c r="G3" s="165"/>
      <c r="H3" s="167"/>
    </row>
    <row r="4" spans="1:5" ht="9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98</v>
      </c>
      <c r="G5" s="70" t="s">
        <v>99</v>
      </c>
      <c r="H5" s="71" t="s">
        <v>100</v>
      </c>
      <c r="I5" s="72"/>
    </row>
    <row r="6" spans="1:9" ht="27.75" customHeight="1">
      <c r="A6" s="163" t="s">
        <v>43</v>
      </c>
      <c r="B6" s="162"/>
      <c r="C6" s="162"/>
      <c r="D6" s="162"/>
      <c r="E6" s="164"/>
      <c r="F6" s="150">
        <v>11194227</v>
      </c>
      <c r="G6" s="150">
        <v>11194227</v>
      </c>
      <c r="H6" s="151">
        <v>11194227</v>
      </c>
      <c r="I6" s="88"/>
    </row>
    <row r="7" spans="1:8" ht="22.5" customHeight="1">
      <c r="A7" s="163" t="s">
        <v>0</v>
      </c>
      <c r="B7" s="162"/>
      <c r="C7" s="162"/>
      <c r="D7" s="162"/>
      <c r="E7" s="164"/>
      <c r="F7" s="74">
        <v>11194227</v>
      </c>
      <c r="G7" s="74">
        <v>11194227</v>
      </c>
      <c r="H7" s="74">
        <v>11194227</v>
      </c>
    </row>
    <row r="8" spans="1:8" ht="22.5" customHeight="1">
      <c r="A8" s="168" t="s">
        <v>1</v>
      </c>
      <c r="B8" s="164"/>
      <c r="C8" s="164"/>
      <c r="D8" s="164"/>
      <c r="E8" s="164"/>
      <c r="F8" s="74">
        <v>0</v>
      </c>
      <c r="G8" s="74">
        <v>0</v>
      </c>
      <c r="H8" s="74">
        <v>0</v>
      </c>
    </row>
    <row r="9" spans="1:8" ht="22.5" customHeight="1">
      <c r="A9" s="89" t="s">
        <v>44</v>
      </c>
      <c r="B9" s="73"/>
      <c r="C9" s="73"/>
      <c r="D9" s="73"/>
      <c r="E9" s="73"/>
      <c r="F9" s="74">
        <v>11194227</v>
      </c>
      <c r="G9" s="74">
        <v>11194227</v>
      </c>
      <c r="H9" s="74">
        <v>11194227</v>
      </c>
    </row>
    <row r="10" spans="1:8" ht="22.5" customHeight="1">
      <c r="A10" s="161" t="s">
        <v>2</v>
      </c>
      <c r="B10" s="162"/>
      <c r="C10" s="162"/>
      <c r="D10" s="162"/>
      <c r="E10" s="169"/>
      <c r="F10" s="75">
        <v>11194227</v>
      </c>
      <c r="G10" s="75">
        <v>11194227</v>
      </c>
      <c r="H10" s="75">
        <v>11194227</v>
      </c>
    </row>
    <row r="11" spans="1:8" ht="22.5" customHeight="1">
      <c r="A11" s="168" t="s">
        <v>3</v>
      </c>
      <c r="B11" s="164"/>
      <c r="C11" s="164"/>
      <c r="D11" s="164"/>
      <c r="E11" s="164"/>
      <c r="F11" s="75">
        <v>0</v>
      </c>
      <c r="G11" s="75">
        <v>0</v>
      </c>
      <c r="H11" s="75">
        <v>0</v>
      </c>
    </row>
    <row r="12" spans="1:8" ht="22.5" customHeight="1">
      <c r="A12" s="161" t="s">
        <v>4</v>
      </c>
      <c r="B12" s="162"/>
      <c r="C12" s="162"/>
      <c r="D12" s="162"/>
      <c r="E12" s="162"/>
      <c r="F12" s="75">
        <f>+F6-F9</f>
        <v>0</v>
      </c>
      <c r="G12" s="75">
        <f>+G6-G9</f>
        <v>0</v>
      </c>
      <c r="H12" s="75">
        <f>+H6-H9</f>
        <v>0</v>
      </c>
    </row>
    <row r="13" spans="1:8" ht="25.5" customHeight="1">
      <c r="A13" s="165"/>
      <c r="B13" s="170"/>
      <c r="C13" s="170"/>
      <c r="D13" s="170"/>
      <c r="E13" s="170"/>
      <c r="F13" s="167"/>
      <c r="G13" s="167"/>
      <c r="H13" s="167"/>
    </row>
    <row r="14" spans="1:8" ht="27.75" customHeight="1">
      <c r="A14" s="66"/>
      <c r="B14" s="67"/>
      <c r="C14" s="67"/>
      <c r="D14" s="68"/>
      <c r="E14" s="69"/>
      <c r="F14" s="70" t="s">
        <v>98</v>
      </c>
      <c r="G14" s="70" t="s">
        <v>99</v>
      </c>
      <c r="H14" s="71" t="s">
        <v>100</v>
      </c>
    </row>
    <row r="15" spans="1:8" ht="22.5" customHeight="1">
      <c r="A15" s="171" t="s">
        <v>5</v>
      </c>
      <c r="B15" s="172"/>
      <c r="C15" s="172"/>
      <c r="D15" s="172"/>
      <c r="E15" s="173"/>
      <c r="F15" s="77">
        <v>0</v>
      </c>
      <c r="G15" s="77">
        <v>0</v>
      </c>
      <c r="H15" s="75">
        <v>0</v>
      </c>
    </row>
    <row r="16" spans="1:8" s="58" customFormat="1" ht="25.5" customHeight="1">
      <c r="A16" s="174"/>
      <c r="B16" s="170"/>
      <c r="C16" s="170"/>
      <c r="D16" s="170"/>
      <c r="E16" s="170"/>
      <c r="F16" s="167"/>
      <c r="G16" s="167"/>
      <c r="H16" s="167"/>
    </row>
    <row r="17" spans="1:8" s="58" customFormat="1" ht="27.75" customHeight="1">
      <c r="A17" s="66"/>
      <c r="B17" s="67"/>
      <c r="C17" s="67"/>
      <c r="D17" s="68"/>
      <c r="E17" s="69"/>
      <c r="F17" s="70" t="s">
        <v>98</v>
      </c>
      <c r="G17" s="70" t="s">
        <v>99</v>
      </c>
      <c r="H17" s="71" t="s">
        <v>100</v>
      </c>
    </row>
    <row r="18" spans="1:8" s="58" customFormat="1" ht="22.5" customHeight="1">
      <c r="A18" s="163" t="s">
        <v>6</v>
      </c>
      <c r="B18" s="162"/>
      <c r="C18" s="162"/>
      <c r="D18" s="162"/>
      <c r="E18" s="162"/>
      <c r="F18" s="74">
        <v>0</v>
      </c>
      <c r="G18" s="74">
        <v>0</v>
      </c>
      <c r="H18" s="74">
        <v>0</v>
      </c>
    </row>
    <row r="19" spans="1:8" s="58" customFormat="1" ht="22.5" customHeight="1">
      <c r="A19" s="163" t="s">
        <v>7</v>
      </c>
      <c r="B19" s="162"/>
      <c r="C19" s="162"/>
      <c r="D19" s="162"/>
      <c r="E19" s="162"/>
      <c r="F19" s="74">
        <v>0</v>
      </c>
      <c r="G19" s="74">
        <v>0</v>
      </c>
      <c r="H19" s="74">
        <v>0</v>
      </c>
    </row>
    <row r="20" spans="1:8" s="58" customFormat="1" ht="22.5" customHeight="1">
      <c r="A20" s="161" t="s">
        <v>8</v>
      </c>
      <c r="B20" s="162"/>
      <c r="C20" s="162"/>
      <c r="D20" s="162"/>
      <c r="E20" s="162"/>
      <c r="F20" s="74">
        <v>0</v>
      </c>
      <c r="G20" s="74">
        <v>0</v>
      </c>
      <c r="H20" s="74">
        <v>0</v>
      </c>
    </row>
    <row r="21" spans="1:8" s="58" customFormat="1" ht="15" customHeight="1">
      <c r="A21" s="78"/>
      <c r="B21" s="79"/>
      <c r="C21" s="76"/>
      <c r="D21" s="80"/>
      <c r="E21" s="79"/>
      <c r="F21" s="81">
        <v>0</v>
      </c>
      <c r="G21" s="81">
        <v>0</v>
      </c>
      <c r="H21" s="81">
        <v>0</v>
      </c>
    </row>
    <row r="22" spans="1:8" s="58" customFormat="1" ht="22.5" customHeight="1">
      <c r="A22" s="161" t="s">
        <v>9</v>
      </c>
      <c r="B22" s="162"/>
      <c r="C22" s="162"/>
      <c r="D22" s="162"/>
      <c r="E22" s="162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65" t="s">
        <v>182</v>
      </c>
      <c r="B1" s="165"/>
      <c r="C1" s="165"/>
      <c r="D1" s="165"/>
      <c r="E1" s="165"/>
      <c r="F1" s="165"/>
      <c r="G1" s="165"/>
      <c r="H1" s="165"/>
    </row>
    <row r="2" spans="1:8" s="1" customFormat="1" ht="13.5" thickBot="1">
      <c r="A2" s="6"/>
      <c r="H2" s="7" t="s">
        <v>10</v>
      </c>
    </row>
    <row r="3" spans="1:8" s="1" customFormat="1" ht="26.25" thickBot="1">
      <c r="A3" s="84" t="s">
        <v>11</v>
      </c>
      <c r="B3" s="175" t="s">
        <v>21</v>
      </c>
      <c r="C3" s="176"/>
      <c r="D3" s="176"/>
      <c r="E3" s="176"/>
      <c r="F3" s="176"/>
      <c r="G3" s="176"/>
      <c r="H3" s="177"/>
    </row>
    <row r="4" spans="1:8" s="1" customFormat="1" ht="77.25" thickBot="1">
      <c r="A4" s="85" t="s">
        <v>12</v>
      </c>
      <c r="B4" s="158" t="s">
        <v>13</v>
      </c>
      <c r="C4" s="158" t="s">
        <v>14</v>
      </c>
      <c r="D4" s="158" t="s">
        <v>15</v>
      </c>
      <c r="E4" s="158" t="s">
        <v>16</v>
      </c>
      <c r="F4" s="158" t="s">
        <v>17</v>
      </c>
      <c r="G4" s="158" t="s">
        <v>18</v>
      </c>
      <c r="H4" s="158" t="s">
        <v>19</v>
      </c>
    </row>
    <row r="5" spans="1:8" s="1" customFormat="1" ht="39" thickBot="1">
      <c r="A5" s="152" t="s">
        <v>185</v>
      </c>
      <c r="B5" s="153"/>
      <c r="C5" s="24"/>
      <c r="D5" s="154">
        <v>361265</v>
      </c>
      <c r="E5" s="153"/>
      <c r="F5" s="153"/>
      <c r="G5" s="153"/>
      <c r="H5" s="153"/>
    </row>
    <row r="6" spans="1:8" s="1" customFormat="1" ht="64.5" thickBot="1">
      <c r="A6" s="152" t="s">
        <v>186</v>
      </c>
      <c r="B6" s="24"/>
      <c r="C6" s="155">
        <v>50000</v>
      </c>
      <c r="D6" s="24"/>
      <c r="E6" s="24"/>
      <c r="F6" s="24"/>
      <c r="G6" s="24"/>
      <c r="H6" s="24"/>
    </row>
    <row r="7" spans="1:8" s="1" customFormat="1" ht="68.25" customHeight="1" thickBot="1">
      <c r="A7" s="152" t="s">
        <v>187</v>
      </c>
      <c r="B7" s="24">
        <v>10782962</v>
      </c>
      <c r="C7" s="24"/>
      <c r="D7" s="24"/>
      <c r="E7" s="24"/>
      <c r="F7" s="24"/>
      <c r="G7" s="24"/>
      <c r="H7" s="24"/>
    </row>
    <row r="8" spans="1:8" s="1" customFormat="1" ht="12.75">
      <c r="A8" s="15"/>
      <c r="B8" s="156"/>
      <c r="C8" s="156"/>
      <c r="D8" s="156"/>
      <c r="E8" s="156"/>
      <c r="F8" s="156"/>
      <c r="G8" s="156"/>
      <c r="H8" s="156"/>
    </row>
    <row r="9" spans="1:8" s="1" customFormat="1" ht="12.75">
      <c r="A9" s="16"/>
      <c r="B9" s="159"/>
      <c r="C9" s="159"/>
      <c r="D9" s="159"/>
      <c r="E9" s="159"/>
      <c r="F9" s="159"/>
      <c r="G9" s="159"/>
      <c r="H9" s="159"/>
    </row>
    <row r="10" spans="1:8" s="1" customFormat="1" ht="12.75">
      <c r="A10" s="16"/>
      <c r="B10" s="159"/>
      <c r="C10" s="159"/>
      <c r="D10" s="159"/>
      <c r="E10" s="159"/>
      <c r="F10" s="159"/>
      <c r="G10" s="159"/>
      <c r="H10" s="159"/>
    </row>
    <row r="11" spans="1:8" s="1" customFormat="1" ht="13.5" thickBot="1">
      <c r="A11" s="17"/>
      <c r="B11" s="157"/>
      <c r="C11" s="157"/>
      <c r="D11" s="157"/>
      <c r="E11" s="157"/>
      <c r="F11" s="157"/>
      <c r="G11" s="157"/>
      <c r="H11" s="157"/>
    </row>
    <row r="12" spans="1:8" s="1" customFormat="1" ht="30" customHeight="1" thickBot="1">
      <c r="A12" s="22" t="s">
        <v>20</v>
      </c>
      <c r="B12" s="23">
        <f>B7</f>
        <v>10782962</v>
      </c>
      <c r="C12" s="24">
        <f>+C6</f>
        <v>50000</v>
      </c>
      <c r="D12" s="25">
        <f>D5</f>
        <v>361265</v>
      </c>
      <c r="E12" s="24">
        <v>0</v>
      </c>
      <c r="F12" s="25">
        <f>+F6</f>
        <v>0</v>
      </c>
      <c r="G12" s="24">
        <v>0</v>
      </c>
      <c r="H12" s="26">
        <v>0</v>
      </c>
    </row>
    <row r="13" spans="1:8" s="1" customFormat="1" ht="28.5" customHeight="1" thickBot="1">
      <c r="A13" s="22" t="s">
        <v>22</v>
      </c>
      <c r="B13" s="180">
        <f>B12+C12+D12+E12+F12+G12+H12</f>
        <v>11194227</v>
      </c>
      <c r="C13" s="181"/>
      <c r="D13" s="181"/>
      <c r="E13" s="181"/>
      <c r="F13" s="181"/>
      <c r="G13" s="181"/>
      <c r="H13" s="182"/>
    </row>
    <row r="14" spans="1:8" ht="13.5" thickBot="1">
      <c r="A14" s="4"/>
      <c r="B14" s="4"/>
      <c r="C14" s="4"/>
      <c r="D14" s="5"/>
      <c r="E14" s="27"/>
      <c r="H14" s="7"/>
    </row>
    <row r="15" spans="1:8" ht="24" customHeight="1" thickBot="1">
      <c r="A15" s="86" t="s">
        <v>11</v>
      </c>
      <c r="B15" s="175" t="s">
        <v>23</v>
      </c>
      <c r="C15" s="176"/>
      <c r="D15" s="176"/>
      <c r="E15" s="176"/>
      <c r="F15" s="176"/>
      <c r="G15" s="176"/>
      <c r="H15" s="177"/>
    </row>
    <row r="16" spans="1:8" ht="77.25" thickBot="1">
      <c r="A16" s="87" t="s">
        <v>12</v>
      </c>
      <c r="B16" s="8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9" t="s">
        <v>18</v>
      </c>
      <c r="H16" s="10" t="s">
        <v>19</v>
      </c>
    </row>
    <row r="17" spans="1:8" ht="13.5" thickBot="1">
      <c r="A17" s="152">
        <v>652</v>
      </c>
      <c r="B17" s="153"/>
      <c r="C17" s="24"/>
      <c r="D17" s="154">
        <v>361265</v>
      </c>
      <c r="E17" s="153"/>
      <c r="F17" s="153"/>
      <c r="G17" s="153"/>
      <c r="H17" s="153"/>
    </row>
    <row r="18" spans="1:8" ht="13.5" thickBot="1">
      <c r="A18" s="152">
        <v>661</v>
      </c>
      <c r="B18" s="24"/>
      <c r="C18" s="24">
        <v>50000</v>
      </c>
      <c r="D18" s="24"/>
      <c r="E18" s="24"/>
      <c r="F18" s="24"/>
      <c r="G18" s="24"/>
      <c r="H18" s="24"/>
    </row>
    <row r="19" spans="1:8" ht="13.5" thickBot="1">
      <c r="A19" s="152">
        <v>671</v>
      </c>
      <c r="B19" s="24">
        <v>10782962</v>
      </c>
      <c r="C19" s="24"/>
      <c r="D19" s="24"/>
      <c r="E19" s="24"/>
      <c r="F19" s="24"/>
      <c r="G19" s="24"/>
      <c r="H19" s="24"/>
    </row>
    <row r="20" spans="1:8" ht="12.75">
      <c r="A20" s="15"/>
      <c r="B20" s="11"/>
      <c r="C20" s="12"/>
      <c r="D20" s="12"/>
      <c r="E20" s="12"/>
      <c r="F20" s="12"/>
      <c r="G20" s="13"/>
      <c r="H20" s="14"/>
    </row>
    <row r="21" spans="1:8" ht="12.75">
      <c r="A21" s="16"/>
      <c r="B21" s="11"/>
      <c r="C21" s="12"/>
      <c r="D21" s="12"/>
      <c r="E21" s="12"/>
      <c r="F21" s="12"/>
      <c r="G21" s="13"/>
      <c r="H21" s="14"/>
    </row>
    <row r="22" spans="1:8" ht="12.75">
      <c r="A22" s="16"/>
      <c r="B22" s="11"/>
      <c r="C22" s="12"/>
      <c r="D22" s="12"/>
      <c r="E22" s="12"/>
      <c r="F22" s="12"/>
      <c r="G22" s="13"/>
      <c r="H22" s="14"/>
    </row>
    <row r="23" spans="1:8" ht="12.75">
      <c r="A23" s="16"/>
      <c r="B23" s="11"/>
      <c r="C23" s="12"/>
      <c r="D23" s="12"/>
      <c r="E23" s="12"/>
      <c r="F23" s="12"/>
      <c r="G23" s="13"/>
      <c r="H23" s="14"/>
    </row>
    <row r="24" spans="1:8" ht="12.75">
      <c r="A24" s="16"/>
      <c r="B24" s="11"/>
      <c r="C24" s="12"/>
      <c r="D24" s="12"/>
      <c r="E24" s="12"/>
      <c r="F24" s="12"/>
      <c r="G24" s="13"/>
      <c r="H24" s="14"/>
    </row>
    <row r="25" spans="1:8" ht="13.5" thickBot="1">
      <c r="A25" s="17"/>
      <c r="B25" s="18"/>
      <c r="C25" s="19"/>
      <c r="D25" s="19"/>
      <c r="E25" s="19"/>
      <c r="F25" s="19"/>
      <c r="G25" s="20"/>
      <c r="H25" s="21"/>
    </row>
    <row r="26" spans="1:8" s="1" customFormat="1" ht="30" customHeight="1" thickBot="1">
      <c r="A26" s="22" t="s">
        <v>20</v>
      </c>
      <c r="B26" s="23">
        <f>B19</f>
        <v>10782962</v>
      </c>
      <c r="C26" s="24">
        <f>+C18</f>
        <v>50000</v>
      </c>
      <c r="D26" s="25">
        <f>D17</f>
        <v>361265</v>
      </c>
      <c r="E26" s="24">
        <v>0</v>
      </c>
      <c r="F26" s="25">
        <f>+F18</f>
        <v>0</v>
      </c>
      <c r="G26" s="24">
        <v>0</v>
      </c>
      <c r="H26" s="26">
        <v>0</v>
      </c>
    </row>
    <row r="27" spans="1:8" s="1" customFormat="1" ht="28.5" customHeight="1" thickBot="1">
      <c r="A27" s="22" t="s">
        <v>24</v>
      </c>
      <c r="B27" s="180">
        <v>11194227</v>
      </c>
      <c r="C27" s="181"/>
      <c r="D27" s="181"/>
      <c r="E27" s="181"/>
      <c r="F27" s="181"/>
      <c r="G27" s="181"/>
      <c r="H27" s="182"/>
    </row>
    <row r="28" spans="4:5" ht="13.5" thickBot="1">
      <c r="D28" s="29"/>
      <c r="E28" s="30"/>
    </row>
    <row r="29" spans="1:8" ht="26.25" thickBot="1">
      <c r="A29" s="86" t="s">
        <v>11</v>
      </c>
      <c r="B29" s="175" t="s">
        <v>95</v>
      </c>
      <c r="C29" s="176"/>
      <c r="D29" s="176"/>
      <c r="E29" s="176"/>
      <c r="F29" s="176"/>
      <c r="G29" s="176"/>
      <c r="H29" s="177"/>
    </row>
    <row r="30" spans="1:8" ht="77.25" thickBot="1">
      <c r="A30" s="87" t="s">
        <v>12</v>
      </c>
      <c r="B30" s="8" t="s">
        <v>13</v>
      </c>
      <c r="C30" s="9" t="s">
        <v>14</v>
      </c>
      <c r="D30" s="9" t="s">
        <v>15</v>
      </c>
      <c r="E30" s="9" t="s">
        <v>16</v>
      </c>
      <c r="F30" s="9" t="s">
        <v>17</v>
      </c>
      <c r="G30" s="9" t="s">
        <v>18</v>
      </c>
      <c r="H30" s="10" t="s">
        <v>19</v>
      </c>
    </row>
    <row r="31" spans="1:8" ht="13.5" thickBot="1">
      <c r="A31" s="152">
        <v>652</v>
      </c>
      <c r="B31" s="153"/>
      <c r="C31" s="24"/>
      <c r="D31" s="154">
        <v>361265</v>
      </c>
      <c r="E31" s="153"/>
      <c r="F31" s="153"/>
      <c r="G31" s="153"/>
      <c r="H31" s="153"/>
    </row>
    <row r="32" spans="1:8" ht="13.5" thickBot="1">
      <c r="A32" s="152">
        <v>661</v>
      </c>
      <c r="B32" s="24"/>
      <c r="C32" s="24">
        <v>50000</v>
      </c>
      <c r="D32" s="24"/>
      <c r="E32" s="24"/>
      <c r="F32" s="24"/>
      <c r="G32" s="24"/>
      <c r="H32" s="24"/>
    </row>
    <row r="33" spans="1:8" ht="13.5" thickBot="1">
      <c r="A33" s="152">
        <v>671</v>
      </c>
      <c r="B33" s="24">
        <v>10782962</v>
      </c>
      <c r="C33" s="24"/>
      <c r="D33" s="24"/>
      <c r="E33" s="24"/>
      <c r="F33" s="24"/>
      <c r="G33" s="24"/>
      <c r="H33" s="24"/>
    </row>
    <row r="34" spans="1:8" ht="12.75">
      <c r="A34" s="15"/>
      <c r="B34" s="11"/>
      <c r="C34" s="12"/>
      <c r="D34" s="12"/>
      <c r="E34" s="12"/>
      <c r="F34" s="12"/>
      <c r="G34" s="13"/>
      <c r="H34" s="14"/>
    </row>
    <row r="35" spans="1:8" ht="12.75">
      <c r="A35" s="16"/>
      <c r="B35" s="11"/>
      <c r="C35" s="12"/>
      <c r="D35" s="12"/>
      <c r="E35" s="12"/>
      <c r="F35" s="12"/>
      <c r="G35" s="13"/>
      <c r="H35" s="14"/>
    </row>
    <row r="36" spans="1:8" ht="13.5" customHeight="1">
      <c r="A36" s="16"/>
      <c r="B36" s="11"/>
      <c r="C36" s="12"/>
      <c r="D36" s="12"/>
      <c r="E36" s="12"/>
      <c r="F36" s="12"/>
      <c r="G36" s="13"/>
      <c r="H36" s="14"/>
    </row>
    <row r="37" spans="1:8" ht="13.5" customHeight="1">
      <c r="A37" s="16"/>
      <c r="B37" s="11"/>
      <c r="C37" s="12"/>
      <c r="D37" s="12"/>
      <c r="E37" s="12"/>
      <c r="F37" s="12"/>
      <c r="G37" s="13"/>
      <c r="H37" s="14"/>
    </row>
    <row r="38" spans="1:8" ht="13.5" customHeight="1">
      <c r="A38" s="16"/>
      <c r="B38" s="11"/>
      <c r="C38" s="12"/>
      <c r="D38" s="12"/>
      <c r="E38" s="12"/>
      <c r="F38" s="12"/>
      <c r="G38" s="13"/>
      <c r="H38" s="14"/>
    </row>
    <row r="39" spans="1:8" ht="13.5" thickBot="1">
      <c r="A39" s="17"/>
      <c r="B39" s="18"/>
      <c r="C39" s="19"/>
      <c r="D39" s="19"/>
      <c r="E39" s="19"/>
      <c r="F39" s="19"/>
      <c r="G39" s="20"/>
      <c r="H39" s="21"/>
    </row>
    <row r="40" spans="1:8" s="1" customFormat="1" ht="30" customHeight="1" thickBot="1">
      <c r="A40" s="22" t="s">
        <v>20</v>
      </c>
      <c r="B40" s="23">
        <f>B33</f>
        <v>10782962</v>
      </c>
      <c r="C40" s="24">
        <f>+C32</f>
        <v>50000</v>
      </c>
      <c r="D40" s="25">
        <f>D31</f>
        <v>361265</v>
      </c>
      <c r="E40" s="24">
        <v>0</v>
      </c>
      <c r="F40" s="25">
        <f>+F32</f>
        <v>0</v>
      </c>
      <c r="G40" s="24">
        <v>0</v>
      </c>
      <c r="H40" s="26">
        <v>0</v>
      </c>
    </row>
    <row r="41" spans="1:8" s="1" customFormat="1" ht="28.5" customHeight="1" thickBot="1">
      <c r="A41" s="22" t="s">
        <v>101</v>
      </c>
      <c r="B41" s="180">
        <f>B40+C40+D40+E40+F40+G40+H40</f>
        <v>11194227</v>
      </c>
      <c r="C41" s="181"/>
      <c r="D41" s="181"/>
      <c r="E41" s="181"/>
      <c r="F41" s="181"/>
      <c r="G41" s="181"/>
      <c r="H41" s="182"/>
    </row>
    <row r="42" spans="3:5" ht="13.5" customHeight="1">
      <c r="C42" s="31"/>
      <c r="D42" s="29"/>
      <c r="E42" s="32"/>
    </row>
    <row r="43" spans="3:5" ht="13.5" customHeight="1">
      <c r="C43" s="31"/>
      <c r="D43" s="33"/>
      <c r="E43" s="34"/>
    </row>
    <row r="44" spans="4:5" ht="13.5" customHeight="1">
      <c r="D44" s="35"/>
      <c r="E44" s="36"/>
    </row>
    <row r="45" spans="4:5" ht="13.5" customHeight="1">
      <c r="D45" s="37"/>
      <c r="E45" s="38"/>
    </row>
    <row r="46" spans="4:5" ht="13.5" customHeight="1">
      <c r="D46" s="29"/>
      <c r="E46" s="30"/>
    </row>
    <row r="47" spans="3:5" ht="28.5" customHeight="1">
      <c r="C47" s="31"/>
      <c r="D47" s="29"/>
      <c r="E47" s="39"/>
    </row>
    <row r="48" spans="3:5" ht="13.5" customHeight="1">
      <c r="C48" s="31"/>
      <c r="D48" s="29"/>
      <c r="E48" s="34"/>
    </row>
    <row r="49" spans="4:5" ht="13.5" customHeight="1">
      <c r="D49" s="29"/>
      <c r="E49" s="30"/>
    </row>
    <row r="50" spans="4:5" ht="13.5" customHeight="1">
      <c r="D50" s="29"/>
      <c r="E50" s="38"/>
    </row>
    <row r="51" spans="4:5" ht="13.5" customHeight="1">
      <c r="D51" s="29"/>
      <c r="E51" s="30"/>
    </row>
    <row r="52" spans="4:5" ht="22.5" customHeight="1">
      <c r="D52" s="29"/>
      <c r="E52" s="40"/>
    </row>
    <row r="53" spans="4:5" ht="13.5" customHeight="1">
      <c r="D53" s="35"/>
      <c r="E53" s="36"/>
    </row>
    <row r="54" spans="2:5" ht="13.5" customHeight="1">
      <c r="B54" s="31"/>
      <c r="D54" s="35"/>
      <c r="E54" s="41"/>
    </row>
    <row r="55" spans="3:5" ht="13.5" customHeight="1">
      <c r="C55" s="31"/>
      <c r="D55" s="35"/>
      <c r="E55" s="42"/>
    </row>
    <row r="56" spans="3:5" ht="13.5" customHeight="1">
      <c r="C56" s="31"/>
      <c r="D56" s="37"/>
      <c r="E56" s="34"/>
    </row>
    <row r="57" spans="4:5" ht="13.5" customHeight="1">
      <c r="D57" s="29"/>
      <c r="E57" s="30"/>
    </row>
    <row r="58" spans="2:5" ht="13.5" customHeight="1">
      <c r="B58" s="31"/>
      <c r="D58" s="29"/>
      <c r="E58" s="32"/>
    </row>
    <row r="59" spans="3:5" ht="13.5" customHeight="1">
      <c r="C59" s="31"/>
      <c r="D59" s="29"/>
      <c r="E59" s="41"/>
    </row>
    <row r="60" spans="3:5" ht="13.5" customHeight="1">
      <c r="C60" s="31"/>
      <c r="D60" s="37"/>
      <c r="E60" s="34"/>
    </row>
    <row r="61" spans="4:5" ht="13.5" customHeight="1">
      <c r="D61" s="35"/>
      <c r="E61" s="30"/>
    </row>
    <row r="62" spans="3:5" ht="13.5" customHeight="1">
      <c r="C62" s="31"/>
      <c r="D62" s="35"/>
      <c r="E62" s="41"/>
    </row>
    <row r="63" spans="4:5" ht="22.5" customHeight="1">
      <c r="D63" s="37"/>
      <c r="E63" s="40"/>
    </row>
    <row r="64" spans="4:5" ht="13.5" customHeight="1">
      <c r="D64" s="29"/>
      <c r="E64" s="30"/>
    </row>
    <row r="65" spans="4:5" ht="13.5" customHeight="1">
      <c r="D65" s="37"/>
      <c r="E65" s="34"/>
    </row>
    <row r="66" spans="4:5" ht="13.5" customHeight="1">
      <c r="D66" s="29"/>
      <c r="E66" s="30"/>
    </row>
    <row r="67" spans="4:5" ht="13.5" customHeight="1">
      <c r="D67" s="29"/>
      <c r="E67" s="30"/>
    </row>
    <row r="68" spans="1:5" ht="13.5" customHeight="1">
      <c r="A68" s="31"/>
      <c r="D68" s="43"/>
      <c r="E68" s="41"/>
    </row>
    <row r="69" spans="2:5" ht="13.5" customHeight="1">
      <c r="B69" s="31"/>
      <c r="C69" s="31"/>
      <c r="D69" s="44"/>
      <c r="E69" s="41"/>
    </row>
    <row r="70" spans="2:5" ht="13.5" customHeight="1">
      <c r="B70" s="31"/>
      <c r="C70" s="31"/>
      <c r="D70" s="44"/>
      <c r="E70" s="32"/>
    </row>
    <row r="71" spans="2:5" ht="13.5" customHeight="1">
      <c r="B71" s="31"/>
      <c r="C71" s="31"/>
      <c r="D71" s="37"/>
      <c r="E71" s="38"/>
    </row>
    <row r="72" spans="4:5" ht="12.75">
      <c r="D72" s="29"/>
      <c r="E72" s="30"/>
    </row>
    <row r="73" spans="2:5" ht="12.75">
      <c r="B73" s="31"/>
      <c r="D73" s="29"/>
      <c r="E73" s="41"/>
    </row>
    <row r="74" spans="3:5" ht="12.75">
      <c r="C74" s="31"/>
      <c r="D74" s="29"/>
      <c r="E74" s="32"/>
    </row>
    <row r="75" spans="3:5" ht="12.75">
      <c r="C75" s="31"/>
      <c r="D75" s="37"/>
      <c r="E75" s="34"/>
    </row>
    <row r="76" spans="4:5" ht="12.75">
      <c r="D76" s="29"/>
      <c r="E76" s="30"/>
    </row>
    <row r="77" spans="4:5" ht="12.75">
      <c r="D77" s="29"/>
      <c r="E77" s="30"/>
    </row>
    <row r="78" spans="4:5" ht="12.75">
      <c r="D78" s="45"/>
      <c r="E78" s="46"/>
    </row>
    <row r="79" spans="4:5" ht="12.75">
      <c r="D79" s="29"/>
      <c r="E79" s="30"/>
    </row>
    <row r="80" spans="4:5" ht="12.75">
      <c r="D80" s="29"/>
      <c r="E80" s="30"/>
    </row>
    <row r="81" spans="4:5" ht="12.75">
      <c r="D81" s="29"/>
      <c r="E81" s="30"/>
    </row>
    <row r="82" spans="4:5" ht="12.75">
      <c r="D82" s="37"/>
      <c r="E82" s="34"/>
    </row>
    <row r="83" spans="4:5" ht="12.75">
      <c r="D83" s="29"/>
      <c r="E83" s="30"/>
    </row>
    <row r="84" spans="4:5" ht="12.75">
      <c r="D84" s="37"/>
      <c r="E84" s="34"/>
    </row>
    <row r="85" spans="4:5" ht="12.75">
      <c r="D85" s="29"/>
      <c r="E85" s="30"/>
    </row>
    <row r="86" spans="4:5" ht="12.75">
      <c r="D86" s="29"/>
      <c r="E86" s="30"/>
    </row>
    <row r="87" spans="4:5" ht="12.75">
      <c r="D87" s="29"/>
      <c r="E87" s="30"/>
    </row>
    <row r="88" spans="4:5" ht="12.75">
      <c r="D88" s="29"/>
      <c r="E88" s="30"/>
    </row>
    <row r="89" spans="3:5" ht="12.75">
      <c r="C89" s="31"/>
      <c r="D89" s="29"/>
      <c r="E89" s="32"/>
    </row>
    <row r="90" spans="4:5" ht="12.75">
      <c r="D90" s="50"/>
      <c r="E90" s="51"/>
    </row>
    <row r="91" spans="4:5" ht="12.75">
      <c r="D91" s="29"/>
      <c r="E91" s="30"/>
    </row>
    <row r="92" spans="4:5" ht="12.75">
      <c r="D92" s="45"/>
      <c r="E92" s="46"/>
    </row>
    <row r="93" spans="4:5" ht="12.75">
      <c r="D93" s="45"/>
      <c r="E93" s="46"/>
    </row>
    <row r="94" spans="4:5" ht="12.75">
      <c r="D94" s="29"/>
      <c r="E94" s="30"/>
    </row>
    <row r="95" spans="4:5" ht="12.75">
      <c r="D95" s="37"/>
      <c r="E95" s="34"/>
    </row>
    <row r="96" spans="4:5" ht="12.75">
      <c r="D96" s="29"/>
      <c r="E96" s="30"/>
    </row>
    <row r="97" spans="4:5" ht="12.75">
      <c r="D97" s="29"/>
      <c r="E97" s="30"/>
    </row>
    <row r="98" spans="4:5" ht="12.75">
      <c r="D98" s="37"/>
      <c r="E98" s="34"/>
    </row>
    <row r="99" spans="4:5" ht="12.75">
      <c r="D99" s="29"/>
      <c r="E99" s="30"/>
    </row>
    <row r="100" spans="4:5" ht="12.75">
      <c r="D100" s="45"/>
      <c r="E100" s="46"/>
    </row>
    <row r="101" spans="4:5" ht="12.75">
      <c r="D101" s="37"/>
      <c r="E101" s="51"/>
    </row>
    <row r="102" spans="4:5" ht="12.75">
      <c r="D102" s="35"/>
      <c r="E102" s="46"/>
    </row>
    <row r="103" spans="4:5" ht="12.75">
      <c r="D103" s="37"/>
      <c r="E103" s="34"/>
    </row>
    <row r="104" spans="4:5" ht="12.75">
      <c r="D104" s="29"/>
      <c r="E104" s="30"/>
    </row>
    <row r="105" spans="3:5" ht="12.75">
      <c r="C105" s="31"/>
      <c r="D105" s="29"/>
      <c r="E105" s="32"/>
    </row>
    <row r="106" spans="4:5" ht="12.75">
      <c r="D106" s="35"/>
      <c r="E106" s="34"/>
    </row>
    <row r="107" spans="4:5" ht="12.75">
      <c r="D107" s="35"/>
      <c r="E107" s="46"/>
    </row>
    <row r="108" spans="3:5" ht="12.75">
      <c r="C108" s="31"/>
      <c r="D108" s="35"/>
      <c r="E108" s="52"/>
    </row>
    <row r="109" spans="3:5" ht="12.75">
      <c r="C109" s="31"/>
      <c r="D109" s="37"/>
      <c r="E109" s="38"/>
    </row>
    <row r="110" spans="4:5" ht="12.75">
      <c r="D110" s="29"/>
      <c r="E110" s="30"/>
    </row>
    <row r="111" spans="4:5" ht="12.75">
      <c r="D111" s="50"/>
      <c r="E111" s="53"/>
    </row>
    <row r="112" spans="4:5" ht="11.25" customHeight="1">
      <c r="D112" s="45"/>
      <c r="E112" s="46"/>
    </row>
    <row r="113" spans="2:5" ht="24" customHeight="1">
      <c r="B113" s="31"/>
      <c r="D113" s="45"/>
      <c r="E113" s="54"/>
    </row>
    <row r="114" spans="3:5" ht="15" customHeight="1">
      <c r="C114" s="31"/>
      <c r="D114" s="45"/>
      <c r="E114" s="54"/>
    </row>
    <row r="115" spans="4:5" ht="11.25" customHeight="1">
      <c r="D115" s="50"/>
      <c r="E115" s="51"/>
    </row>
    <row r="116" spans="4:5" ht="12.75">
      <c r="D116" s="45"/>
      <c r="E116" s="46"/>
    </row>
    <row r="117" spans="2:5" ht="13.5" customHeight="1">
      <c r="B117" s="31"/>
      <c r="D117" s="45"/>
      <c r="E117" s="55"/>
    </row>
    <row r="118" spans="3:5" ht="12.75" customHeight="1">
      <c r="C118" s="31"/>
      <c r="D118" s="45"/>
      <c r="E118" s="32"/>
    </row>
    <row r="119" spans="3:5" ht="12.75" customHeight="1">
      <c r="C119" s="31"/>
      <c r="D119" s="37"/>
      <c r="E119" s="38"/>
    </row>
    <row r="120" spans="4:5" ht="12.75">
      <c r="D120" s="29"/>
      <c r="E120" s="30"/>
    </row>
    <row r="121" spans="3:5" ht="12.75">
      <c r="C121" s="31"/>
      <c r="D121" s="29"/>
      <c r="E121" s="52"/>
    </row>
    <row r="122" spans="4:5" ht="12.75">
      <c r="D122" s="50"/>
      <c r="E122" s="51"/>
    </row>
    <row r="123" spans="4:5" ht="12.75">
      <c r="D123" s="45"/>
      <c r="E123" s="46"/>
    </row>
    <row r="124" spans="4:5" ht="12.75">
      <c r="D124" s="29"/>
      <c r="E124" s="30"/>
    </row>
    <row r="125" spans="1:5" ht="19.5" customHeight="1">
      <c r="A125" s="56"/>
      <c r="B125" s="4"/>
      <c r="C125" s="4"/>
      <c r="D125" s="4"/>
      <c r="E125" s="41"/>
    </row>
    <row r="126" spans="1:5" ht="15" customHeight="1">
      <c r="A126" s="31"/>
      <c r="D126" s="43"/>
      <c r="E126" s="41"/>
    </row>
    <row r="127" spans="1:5" ht="12.75">
      <c r="A127" s="31"/>
      <c r="B127" s="31"/>
      <c r="D127" s="43"/>
      <c r="E127" s="32"/>
    </row>
    <row r="128" spans="3:5" ht="12.75">
      <c r="C128" s="31"/>
      <c r="D128" s="29"/>
      <c r="E128" s="41"/>
    </row>
    <row r="129" spans="4:5" ht="12.75">
      <c r="D129" s="33"/>
      <c r="E129" s="34"/>
    </row>
    <row r="130" spans="2:5" ht="12.75">
      <c r="B130" s="31"/>
      <c r="D130" s="29"/>
      <c r="E130" s="32"/>
    </row>
    <row r="131" spans="3:5" ht="12.75">
      <c r="C131" s="31"/>
      <c r="D131" s="29"/>
      <c r="E131" s="32"/>
    </row>
    <row r="132" spans="4:5" ht="12.75">
      <c r="D132" s="37"/>
      <c r="E132" s="38"/>
    </row>
    <row r="133" spans="3:5" ht="22.5" customHeight="1">
      <c r="C133" s="31"/>
      <c r="D133" s="29"/>
      <c r="E133" s="39"/>
    </row>
    <row r="134" spans="4:5" ht="12.75">
      <c r="D134" s="29"/>
      <c r="E134" s="38"/>
    </row>
    <row r="135" spans="2:5" ht="12.75">
      <c r="B135" s="31"/>
      <c r="D135" s="35"/>
      <c r="E135" s="41"/>
    </row>
    <row r="136" spans="3:5" ht="12.75">
      <c r="C136" s="31"/>
      <c r="D136" s="35"/>
      <c r="E136" s="42"/>
    </row>
    <row r="137" spans="4:5" ht="12.75">
      <c r="D137" s="37"/>
      <c r="E137" s="34"/>
    </row>
    <row r="138" spans="1:5" ht="13.5" customHeight="1">
      <c r="A138" s="31"/>
      <c r="D138" s="43"/>
      <c r="E138" s="41"/>
    </row>
    <row r="139" spans="2:5" ht="13.5" customHeight="1">
      <c r="B139" s="31"/>
      <c r="D139" s="29"/>
      <c r="E139" s="41"/>
    </row>
    <row r="140" spans="3:5" ht="13.5" customHeight="1">
      <c r="C140" s="31"/>
      <c r="D140" s="29"/>
      <c r="E140" s="32"/>
    </row>
    <row r="141" spans="3:5" ht="12.75">
      <c r="C141" s="31"/>
      <c r="D141" s="37"/>
      <c r="E141" s="34"/>
    </row>
    <row r="142" spans="3:5" ht="12.75">
      <c r="C142" s="31"/>
      <c r="D142" s="29"/>
      <c r="E142" s="32"/>
    </row>
    <row r="143" spans="4:5" ht="12.75">
      <c r="D143" s="50"/>
      <c r="E143" s="51"/>
    </row>
    <row r="144" spans="3:5" ht="12.75">
      <c r="C144" s="31"/>
      <c r="D144" s="35"/>
      <c r="E144" s="52"/>
    </row>
    <row r="145" spans="3:5" ht="12.75">
      <c r="C145" s="31"/>
      <c r="D145" s="37"/>
      <c r="E145" s="38"/>
    </row>
    <row r="146" spans="4:5" ht="12.75">
      <c r="D146" s="50"/>
      <c r="E146" s="57"/>
    </row>
    <row r="147" spans="2:5" ht="12.75">
      <c r="B147" s="31"/>
      <c r="D147" s="45"/>
      <c r="E147" s="55"/>
    </row>
    <row r="148" spans="3:5" ht="12.75">
      <c r="C148" s="31"/>
      <c r="D148" s="45"/>
      <c r="E148" s="32"/>
    </row>
    <row r="149" spans="3:5" ht="12.75">
      <c r="C149" s="31"/>
      <c r="D149" s="37"/>
      <c r="E149" s="38"/>
    </row>
    <row r="150" spans="3:5" ht="12.75">
      <c r="C150" s="31"/>
      <c r="D150" s="37"/>
      <c r="E150" s="38"/>
    </row>
    <row r="151" spans="4:5" ht="12.75">
      <c r="D151" s="29"/>
      <c r="E151" s="30"/>
    </row>
    <row r="152" spans="1:5" s="58" customFormat="1" ht="18" customHeight="1">
      <c r="A152" s="178"/>
      <c r="B152" s="179"/>
      <c r="C152" s="179"/>
      <c r="D152" s="179"/>
      <c r="E152" s="179"/>
    </row>
    <row r="153" spans="1:5" ht="28.5" customHeight="1">
      <c r="A153" s="47"/>
      <c r="B153" s="47"/>
      <c r="C153" s="47"/>
      <c r="D153" s="48"/>
      <c r="E153" s="49"/>
    </row>
    <row r="155" spans="1:5" ht="15.75">
      <c r="A155" s="60"/>
      <c r="B155" s="31"/>
      <c r="C155" s="31"/>
      <c r="D155" s="61"/>
      <c r="E155" s="3"/>
    </row>
    <row r="156" spans="1:5" ht="12.75">
      <c r="A156" s="31"/>
      <c r="B156" s="31"/>
      <c r="C156" s="31"/>
      <c r="D156" s="61"/>
      <c r="E156" s="3"/>
    </row>
    <row r="157" spans="1:5" ht="17.25" customHeight="1">
      <c r="A157" s="31"/>
      <c r="B157" s="31"/>
      <c r="C157" s="31"/>
      <c r="D157" s="61"/>
      <c r="E157" s="3"/>
    </row>
    <row r="158" spans="1:5" ht="13.5" customHeight="1">
      <c r="A158" s="31"/>
      <c r="B158" s="31"/>
      <c r="C158" s="31"/>
      <c r="D158" s="61"/>
      <c r="E158" s="3"/>
    </row>
    <row r="159" spans="1:5" ht="12.75">
      <c r="A159" s="31"/>
      <c r="B159" s="31"/>
      <c r="C159" s="31"/>
      <c r="D159" s="61"/>
      <c r="E159" s="3"/>
    </row>
    <row r="160" spans="1:3" ht="12.75">
      <c r="A160" s="31"/>
      <c r="B160" s="31"/>
      <c r="C160" s="31"/>
    </row>
    <row r="161" spans="1:5" ht="12.75">
      <c r="A161" s="31"/>
      <c r="B161" s="31"/>
      <c r="C161" s="31"/>
      <c r="D161" s="61"/>
      <c r="E161" s="3"/>
    </row>
    <row r="162" spans="1:5" ht="12.75">
      <c r="A162" s="31"/>
      <c r="B162" s="31"/>
      <c r="C162" s="31"/>
      <c r="D162" s="61"/>
      <c r="E162" s="62"/>
    </row>
    <row r="163" spans="1:5" ht="12.75">
      <c r="A163" s="31"/>
      <c r="B163" s="31"/>
      <c r="C163" s="31"/>
      <c r="D163" s="61"/>
      <c r="E163" s="3"/>
    </row>
    <row r="164" spans="1:5" ht="22.5" customHeight="1">
      <c r="A164" s="31"/>
      <c r="B164" s="31"/>
      <c r="C164" s="31"/>
      <c r="D164" s="61"/>
      <c r="E164" s="39"/>
    </row>
    <row r="165" spans="4:5" ht="22.5" customHeight="1">
      <c r="D165" s="37"/>
      <c r="E165" s="40"/>
    </row>
  </sheetData>
  <sheetProtection/>
  <mergeCells count="8">
    <mergeCell ref="B29:H29"/>
    <mergeCell ref="A152:E152"/>
    <mergeCell ref="B3:H3"/>
    <mergeCell ref="B41:H41"/>
    <mergeCell ref="A1:H1"/>
    <mergeCell ref="B13:H13"/>
    <mergeCell ref="B15:H15"/>
    <mergeCell ref="B27:H27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3" max="8" man="1"/>
    <brk id="87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zoomScalePageLayoutView="0" workbookViewId="0" topLeftCell="A1">
      <selection activeCell="B197" sqref="B197"/>
    </sheetView>
  </sheetViews>
  <sheetFormatPr defaultColWidth="11.421875" defaultRowHeight="12.75"/>
  <cols>
    <col min="1" max="1" width="11.421875" style="112" bestFit="1" customWidth="1"/>
    <col min="2" max="2" width="6.7109375" style="112" customWidth="1"/>
    <col min="3" max="3" width="34.421875" style="113" customWidth="1"/>
    <col min="4" max="4" width="14.28125" style="114" customWidth="1"/>
    <col min="5" max="5" width="11.421875" style="114" bestFit="1" customWidth="1"/>
    <col min="6" max="6" width="12.421875" style="114" bestFit="1" customWidth="1"/>
    <col min="7" max="7" width="14.140625" style="114" bestFit="1" customWidth="1"/>
    <col min="8" max="8" width="7.140625" style="114" customWidth="1"/>
    <col min="9" max="9" width="7.57421875" style="114" bestFit="1" customWidth="1"/>
    <col min="10" max="10" width="14.28125" style="114" customWidth="1"/>
    <col min="11" max="11" width="10.00390625" style="114" bestFit="1" customWidth="1"/>
    <col min="12" max="13" width="12.28125" style="114" bestFit="1" customWidth="1"/>
    <col min="14" max="16384" width="11.421875" style="2" customWidth="1"/>
  </cols>
  <sheetData>
    <row r="1" spans="1:13" ht="24" customHeight="1">
      <c r="A1" s="183" t="s">
        <v>184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3" customFormat="1" ht="67.5">
      <c r="A2" s="110" t="s">
        <v>25</v>
      </c>
      <c r="B2" s="110" t="s">
        <v>49</v>
      </c>
      <c r="C2" s="110" t="s">
        <v>26</v>
      </c>
      <c r="D2" s="115" t="s">
        <v>96</v>
      </c>
      <c r="E2" s="111" t="s">
        <v>13</v>
      </c>
      <c r="F2" s="111" t="s">
        <v>14</v>
      </c>
      <c r="G2" s="111" t="s">
        <v>15</v>
      </c>
      <c r="H2" s="111" t="s">
        <v>16</v>
      </c>
      <c r="I2" s="111" t="s">
        <v>27</v>
      </c>
      <c r="J2" s="111" t="s">
        <v>18</v>
      </c>
      <c r="K2" s="111" t="s">
        <v>19</v>
      </c>
      <c r="L2" s="115" t="s">
        <v>41</v>
      </c>
      <c r="M2" s="115" t="s">
        <v>97</v>
      </c>
    </row>
    <row r="3" spans="1:13" ht="12.75">
      <c r="A3" s="90"/>
      <c r="B3" s="90"/>
      <c r="C3" s="9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3" customFormat="1" ht="38.25">
      <c r="A4" s="92" t="s">
        <v>47</v>
      </c>
      <c r="B4" s="92"/>
      <c r="C4" s="93" t="s">
        <v>45</v>
      </c>
      <c r="D4" s="106">
        <f>SUM(D5,D11,D21,D26,D61)</f>
        <v>1680399</v>
      </c>
      <c r="E4" s="147">
        <v>1680399</v>
      </c>
      <c r="F4" s="102"/>
      <c r="G4" s="102"/>
      <c r="H4" s="102"/>
      <c r="I4" s="102"/>
      <c r="J4" s="102"/>
      <c r="K4" s="102"/>
      <c r="L4" s="147">
        <v>1680399</v>
      </c>
      <c r="M4" s="147">
        <v>1680399</v>
      </c>
    </row>
    <row r="5" spans="1:13" s="3" customFormat="1" ht="27.75" customHeight="1">
      <c r="A5" s="94" t="s">
        <v>48</v>
      </c>
      <c r="B5" s="116"/>
      <c r="C5" s="96" t="s">
        <v>46</v>
      </c>
      <c r="D5" s="107">
        <f>SUM(D6)</f>
        <v>0</v>
      </c>
      <c r="E5" s="103"/>
      <c r="F5" s="103"/>
      <c r="G5" s="103"/>
      <c r="H5" s="103"/>
      <c r="I5" s="103"/>
      <c r="J5" s="103"/>
      <c r="K5" s="103"/>
      <c r="L5" s="139">
        <v>0</v>
      </c>
      <c r="M5" s="139">
        <v>0</v>
      </c>
    </row>
    <row r="6" spans="1:13" s="3" customFormat="1" ht="12.75">
      <c r="A6" s="97">
        <v>4</v>
      </c>
      <c r="B6" s="95"/>
      <c r="C6" s="98" t="s">
        <v>40</v>
      </c>
      <c r="D6" s="108">
        <f>SUM(D7)</f>
        <v>0</v>
      </c>
      <c r="E6" s="104"/>
      <c r="F6" s="104"/>
      <c r="G6" s="104"/>
      <c r="H6" s="104"/>
      <c r="I6" s="104"/>
      <c r="J6" s="104"/>
      <c r="K6" s="104"/>
      <c r="L6" s="104">
        <v>0</v>
      </c>
      <c r="M6" s="104">
        <v>0</v>
      </c>
    </row>
    <row r="7" spans="1:13" s="3" customFormat="1" ht="12.75" customHeight="1">
      <c r="A7" s="97">
        <v>42</v>
      </c>
      <c r="B7" s="95"/>
      <c r="C7" s="98" t="s">
        <v>53</v>
      </c>
      <c r="D7" s="108">
        <f>SUM(D8)</f>
        <v>0</v>
      </c>
      <c r="E7" s="104"/>
      <c r="F7" s="104"/>
      <c r="G7" s="104"/>
      <c r="H7" s="104"/>
      <c r="I7" s="104"/>
      <c r="J7" s="104"/>
      <c r="K7" s="104"/>
      <c r="L7" s="104">
        <v>0</v>
      </c>
      <c r="M7" s="104">
        <v>0</v>
      </c>
    </row>
    <row r="8" spans="1:13" ht="12.75">
      <c r="A8" s="97">
        <v>421</v>
      </c>
      <c r="B8" s="95"/>
      <c r="C8" s="98" t="s">
        <v>76</v>
      </c>
      <c r="D8" s="108">
        <f>SUM(D9)</f>
        <v>0</v>
      </c>
      <c r="E8" s="104"/>
      <c r="F8" s="104"/>
      <c r="G8" s="104"/>
      <c r="H8" s="104"/>
      <c r="I8" s="104"/>
      <c r="J8" s="104"/>
      <c r="K8" s="104"/>
      <c r="L8" s="104">
        <v>0</v>
      </c>
      <c r="M8" s="104">
        <v>0</v>
      </c>
    </row>
    <row r="9" spans="1:13" ht="12.75">
      <c r="A9" s="97">
        <v>4212</v>
      </c>
      <c r="B9" s="99">
        <v>419</v>
      </c>
      <c r="C9" s="98" t="s">
        <v>50</v>
      </c>
      <c r="D9" s="108">
        <v>0</v>
      </c>
      <c r="E9" s="104"/>
      <c r="F9" s="104"/>
      <c r="G9" s="104"/>
      <c r="H9" s="104"/>
      <c r="I9" s="104"/>
      <c r="J9" s="104"/>
      <c r="K9" s="104"/>
      <c r="L9" s="104">
        <v>0</v>
      </c>
      <c r="M9" s="104">
        <v>0</v>
      </c>
    </row>
    <row r="10" spans="1:13" ht="12.75">
      <c r="A10" s="97"/>
      <c r="B10" s="95"/>
      <c r="C10" s="98"/>
      <c r="D10" s="108"/>
      <c r="E10" s="104"/>
      <c r="F10" s="104"/>
      <c r="G10" s="104"/>
      <c r="H10" s="104"/>
      <c r="I10" s="104"/>
      <c r="J10" s="104"/>
      <c r="K10" s="104"/>
      <c r="L10" s="104">
        <v>0</v>
      </c>
      <c r="M10" s="104">
        <v>0</v>
      </c>
    </row>
    <row r="11" spans="1:13" s="3" customFormat="1" ht="12.75" customHeight="1">
      <c r="A11" s="94" t="s">
        <v>51</v>
      </c>
      <c r="B11" s="94"/>
      <c r="C11" s="96" t="s">
        <v>52</v>
      </c>
      <c r="D11" s="109">
        <f>SUM(D12)</f>
        <v>0</v>
      </c>
      <c r="E11" s="103"/>
      <c r="F11" s="103"/>
      <c r="G11" s="103"/>
      <c r="H11" s="103"/>
      <c r="I11" s="103"/>
      <c r="J11" s="103"/>
      <c r="K11" s="103"/>
      <c r="L11" s="103">
        <v>0</v>
      </c>
      <c r="M11" s="103">
        <v>0</v>
      </c>
    </row>
    <row r="12" spans="1:13" s="3" customFormat="1" ht="12.75">
      <c r="A12" s="97">
        <v>4</v>
      </c>
      <c r="B12" s="95"/>
      <c r="C12" s="98" t="s">
        <v>40</v>
      </c>
      <c r="D12" s="108">
        <f>SUM(D13)</f>
        <v>0</v>
      </c>
      <c r="E12" s="104"/>
      <c r="F12" s="104"/>
      <c r="G12" s="104"/>
      <c r="H12" s="104"/>
      <c r="I12" s="104"/>
      <c r="J12" s="104"/>
      <c r="K12" s="104"/>
      <c r="L12" s="104">
        <v>0</v>
      </c>
      <c r="M12" s="104">
        <v>0</v>
      </c>
    </row>
    <row r="13" spans="1:13" s="3" customFormat="1" ht="25.5">
      <c r="A13" s="97">
        <v>42</v>
      </c>
      <c r="B13" s="95"/>
      <c r="C13" s="98" t="s">
        <v>53</v>
      </c>
      <c r="D13" s="108">
        <f>SUM(D14)</f>
        <v>0</v>
      </c>
      <c r="E13" s="104"/>
      <c r="F13" s="104"/>
      <c r="G13" s="104"/>
      <c r="H13" s="104"/>
      <c r="I13" s="104"/>
      <c r="J13" s="104"/>
      <c r="K13" s="104"/>
      <c r="L13" s="104">
        <v>0</v>
      </c>
      <c r="M13" s="104">
        <v>0</v>
      </c>
    </row>
    <row r="14" spans="1:13" ht="12.75">
      <c r="A14" s="97">
        <v>422</v>
      </c>
      <c r="B14" s="95"/>
      <c r="C14" s="98" t="s">
        <v>39</v>
      </c>
      <c r="D14" s="108">
        <f>SUM(D15:D19)</f>
        <v>0</v>
      </c>
      <c r="E14" s="104"/>
      <c r="F14" s="104"/>
      <c r="G14" s="104"/>
      <c r="H14" s="104"/>
      <c r="I14" s="104"/>
      <c r="J14" s="104"/>
      <c r="K14" s="104"/>
      <c r="L14" s="104">
        <v>0</v>
      </c>
      <c r="M14" s="104">
        <v>0</v>
      </c>
    </row>
    <row r="15" spans="1:13" ht="12.75">
      <c r="A15" s="97">
        <v>4221</v>
      </c>
      <c r="B15" s="99">
        <v>420</v>
      </c>
      <c r="C15" s="98" t="s">
        <v>54</v>
      </c>
      <c r="D15" s="108">
        <v>0</v>
      </c>
      <c r="E15" s="104"/>
      <c r="F15" s="104"/>
      <c r="G15" s="104"/>
      <c r="H15" s="104"/>
      <c r="I15" s="104"/>
      <c r="J15" s="104"/>
      <c r="K15" s="104"/>
      <c r="L15" s="104">
        <v>0</v>
      </c>
      <c r="M15" s="104">
        <v>0</v>
      </c>
    </row>
    <row r="16" spans="1:13" ht="12.75">
      <c r="A16" s="97">
        <v>4222</v>
      </c>
      <c r="B16" s="99">
        <v>421</v>
      </c>
      <c r="C16" s="98" t="s">
        <v>55</v>
      </c>
      <c r="D16" s="108">
        <v>0</v>
      </c>
      <c r="E16" s="104"/>
      <c r="F16" s="104"/>
      <c r="G16" s="104"/>
      <c r="H16" s="104"/>
      <c r="I16" s="104"/>
      <c r="J16" s="104"/>
      <c r="K16" s="104"/>
      <c r="L16" s="104">
        <v>0</v>
      </c>
      <c r="M16" s="104">
        <v>0</v>
      </c>
    </row>
    <row r="17" spans="1:13" s="3" customFormat="1" ht="12.75">
      <c r="A17" s="97">
        <v>4223</v>
      </c>
      <c r="B17" s="99">
        <v>422</v>
      </c>
      <c r="C17" s="98" t="s">
        <v>56</v>
      </c>
      <c r="D17" s="108">
        <v>0</v>
      </c>
      <c r="E17" s="104"/>
      <c r="F17" s="104"/>
      <c r="G17" s="104"/>
      <c r="H17" s="104"/>
      <c r="I17" s="104"/>
      <c r="J17" s="104"/>
      <c r="K17" s="104"/>
      <c r="L17" s="104">
        <v>0</v>
      </c>
      <c r="M17" s="104">
        <v>0</v>
      </c>
    </row>
    <row r="18" spans="1:13" ht="12.75">
      <c r="A18" s="97">
        <v>4226</v>
      </c>
      <c r="B18" s="99">
        <v>423</v>
      </c>
      <c r="C18" s="98" t="s">
        <v>57</v>
      </c>
      <c r="D18" s="108">
        <v>0</v>
      </c>
      <c r="E18" s="104"/>
      <c r="F18" s="104"/>
      <c r="G18" s="104"/>
      <c r="H18" s="104"/>
      <c r="I18" s="104"/>
      <c r="J18" s="104"/>
      <c r="K18" s="104"/>
      <c r="L18" s="104">
        <v>0</v>
      </c>
      <c r="M18" s="104">
        <v>0</v>
      </c>
    </row>
    <row r="19" spans="1:13" ht="12.75">
      <c r="A19" s="97">
        <v>4227</v>
      </c>
      <c r="B19" s="99">
        <v>424</v>
      </c>
      <c r="C19" s="98" t="s">
        <v>58</v>
      </c>
      <c r="D19" s="108">
        <v>0</v>
      </c>
      <c r="E19" s="104"/>
      <c r="F19" s="104"/>
      <c r="G19" s="104"/>
      <c r="H19" s="104"/>
      <c r="I19" s="104"/>
      <c r="J19" s="104"/>
      <c r="K19" s="104"/>
      <c r="L19" s="104">
        <v>0</v>
      </c>
      <c r="M19" s="104">
        <v>0</v>
      </c>
    </row>
    <row r="20" spans="1:13" ht="12.75">
      <c r="A20" s="97"/>
      <c r="B20" s="95"/>
      <c r="C20" s="98"/>
      <c r="D20" s="108"/>
      <c r="E20" s="104"/>
      <c r="F20" s="104"/>
      <c r="G20" s="104"/>
      <c r="H20" s="104"/>
      <c r="I20" s="104"/>
      <c r="J20" s="104"/>
      <c r="K20" s="104"/>
      <c r="L20" s="104">
        <v>0</v>
      </c>
      <c r="M20" s="104">
        <v>0</v>
      </c>
    </row>
    <row r="21" spans="1:13" s="3" customFormat="1" ht="38.25">
      <c r="A21" s="124" t="s">
        <v>59</v>
      </c>
      <c r="B21" s="125"/>
      <c r="C21" s="126" t="s">
        <v>60</v>
      </c>
      <c r="D21" s="130">
        <f>SUM(D22)</f>
        <v>36000</v>
      </c>
      <c r="E21" s="128">
        <v>36000</v>
      </c>
      <c r="F21" s="129"/>
      <c r="G21" s="129"/>
      <c r="H21" s="129"/>
      <c r="I21" s="129"/>
      <c r="J21" s="129"/>
      <c r="K21" s="129"/>
      <c r="L21" s="128">
        <v>36000</v>
      </c>
      <c r="M21" s="128">
        <v>36000</v>
      </c>
    </row>
    <row r="22" spans="1:13" s="3" customFormat="1" ht="12.75" customHeight="1">
      <c r="A22" s="118">
        <v>3</v>
      </c>
      <c r="B22" s="123"/>
      <c r="C22" s="120" t="s">
        <v>61</v>
      </c>
      <c r="D22" s="121">
        <f>SUM(D23)</f>
        <v>36000</v>
      </c>
      <c r="E22" s="122">
        <v>36000</v>
      </c>
      <c r="F22" s="122"/>
      <c r="G22" s="122"/>
      <c r="H22" s="122"/>
      <c r="I22" s="122"/>
      <c r="J22" s="122"/>
      <c r="K22" s="122"/>
      <c r="L22" s="122"/>
      <c r="M22" s="122"/>
    </row>
    <row r="23" spans="1:13" s="3" customFormat="1" ht="12.75">
      <c r="A23" s="118">
        <v>32</v>
      </c>
      <c r="B23" s="123"/>
      <c r="C23" s="120" t="s">
        <v>32</v>
      </c>
      <c r="D23" s="121">
        <v>36000</v>
      </c>
      <c r="E23" s="122">
        <v>36000</v>
      </c>
      <c r="F23" s="122"/>
      <c r="G23" s="122"/>
      <c r="H23" s="122"/>
      <c r="I23" s="122"/>
      <c r="J23" s="122"/>
      <c r="K23" s="122"/>
      <c r="L23" s="122">
        <v>36000</v>
      </c>
      <c r="M23" s="122">
        <v>36000</v>
      </c>
    </row>
    <row r="24" spans="1:13" ht="13.5" customHeight="1">
      <c r="A24" s="97">
        <v>32321</v>
      </c>
      <c r="B24" s="99">
        <v>425</v>
      </c>
      <c r="C24" s="98" t="s">
        <v>102</v>
      </c>
      <c r="D24" s="108">
        <v>36000</v>
      </c>
      <c r="E24" s="104">
        <v>36000</v>
      </c>
      <c r="F24" s="104"/>
      <c r="G24" s="104"/>
      <c r="H24" s="104"/>
      <c r="I24" s="104"/>
      <c r="J24" s="104"/>
      <c r="K24" s="104"/>
      <c r="L24" s="104"/>
      <c r="M24" s="104"/>
    </row>
    <row r="25" spans="1:13" s="3" customFormat="1" ht="12.75">
      <c r="A25" s="97"/>
      <c r="B25" s="95"/>
      <c r="C25" s="98"/>
      <c r="D25" s="108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 s="3" customFormat="1" ht="25.5">
      <c r="A26" s="124" t="s">
        <v>63</v>
      </c>
      <c r="B26" s="125"/>
      <c r="C26" s="126" t="s">
        <v>64</v>
      </c>
      <c r="D26" s="127">
        <f>SUM(D27)</f>
        <v>178632</v>
      </c>
      <c r="E26" s="128">
        <v>178632</v>
      </c>
      <c r="F26" s="129"/>
      <c r="G26" s="129"/>
      <c r="H26" s="129"/>
      <c r="I26" s="129"/>
      <c r="J26" s="129"/>
      <c r="K26" s="129"/>
      <c r="L26" s="128">
        <v>178632</v>
      </c>
      <c r="M26" s="128">
        <v>178632</v>
      </c>
    </row>
    <row r="27" spans="1:13" s="3" customFormat="1" ht="12.75">
      <c r="A27" s="118">
        <v>3</v>
      </c>
      <c r="B27" s="123"/>
      <c r="C27" s="120" t="s">
        <v>61</v>
      </c>
      <c r="D27" s="121">
        <v>178632</v>
      </c>
      <c r="E27" s="122">
        <v>178632</v>
      </c>
      <c r="F27" s="122"/>
      <c r="G27" s="122"/>
      <c r="H27" s="122"/>
      <c r="I27" s="122"/>
      <c r="J27" s="122"/>
      <c r="K27" s="122"/>
      <c r="L27" s="122"/>
      <c r="M27" s="122"/>
    </row>
    <row r="28" spans="1:13" s="3" customFormat="1" ht="12.75">
      <c r="A28" s="118">
        <v>32</v>
      </c>
      <c r="B28" s="123"/>
      <c r="C28" s="120" t="s">
        <v>32</v>
      </c>
      <c r="D28" s="121">
        <v>178032</v>
      </c>
      <c r="E28" s="122">
        <v>178032</v>
      </c>
      <c r="F28" s="122"/>
      <c r="G28" s="122"/>
      <c r="H28" s="122"/>
      <c r="I28" s="122"/>
      <c r="J28" s="122"/>
      <c r="K28" s="122"/>
      <c r="L28" s="122">
        <v>178032</v>
      </c>
      <c r="M28" s="122">
        <v>178032</v>
      </c>
    </row>
    <row r="29" spans="1:13" ht="12.75">
      <c r="A29" s="97">
        <v>32111</v>
      </c>
      <c r="B29" s="99">
        <v>427</v>
      </c>
      <c r="C29" s="98" t="s">
        <v>103</v>
      </c>
      <c r="D29" s="108">
        <v>10000</v>
      </c>
      <c r="E29" s="104">
        <v>10000</v>
      </c>
      <c r="F29" s="104"/>
      <c r="G29" s="104"/>
      <c r="H29" s="104"/>
      <c r="I29" s="104"/>
      <c r="J29" s="104"/>
      <c r="K29" s="104"/>
      <c r="L29" s="104"/>
      <c r="M29" s="104"/>
    </row>
    <row r="30" spans="1:13" ht="12.75">
      <c r="A30" s="97">
        <v>32113</v>
      </c>
      <c r="B30" s="99">
        <v>427</v>
      </c>
      <c r="C30" s="98" t="s">
        <v>105</v>
      </c>
      <c r="D30" s="108">
        <v>851</v>
      </c>
      <c r="E30" s="104">
        <v>851</v>
      </c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97">
        <v>32115</v>
      </c>
      <c r="B31" s="99">
        <v>427</v>
      </c>
      <c r="C31" s="98" t="s">
        <v>104</v>
      </c>
      <c r="D31" s="108">
        <v>2000</v>
      </c>
      <c r="E31" s="104">
        <v>2000</v>
      </c>
      <c r="F31" s="104"/>
      <c r="G31" s="104"/>
      <c r="H31" s="104"/>
      <c r="I31" s="104"/>
      <c r="J31" s="104"/>
      <c r="K31" s="104"/>
      <c r="L31" s="104"/>
      <c r="M31" s="104"/>
    </row>
    <row r="32" spans="1:13" ht="12.75">
      <c r="A32" s="97">
        <v>32131</v>
      </c>
      <c r="B32" s="99">
        <v>428</v>
      </c>
      <c r="C32" s="98" t="s">
        <v>106</v>
      </c>
      <c r="D32" s="108">
        <v>1079</v>
      </c>
      <c r="E32" s="104">
        <v>1079</v>
      </c>
      <c r="F32" s="104"/>
      <c r="G32" s="104"/>
      <c r="H32" s="104"/>
      <c r="I32" s="104"/>
      <c r="J32" s="104"/>
      <c r="K32" s="104"/>
      <c r="L32" s="104"/>
      <c r="M32" s="104"/>
    </row>
    <row r="33" spans="1:13" ht="12.75">
      <c r="A33" s="97">
        <v>32132</v>
      </c>
      <c r="B33" s="99">
        <v>428</v>
      </c>
      <c r="C33" s="98" t="s">
        <v>107</v>
      </c>
      <c r="D33" s="108">
        <v>4722</v>
      </c>
      <c r="E33" s="104">
        <v>4722</v>
      </c>
      <c r="F33" s="104"/>
      <c r="G33" s="104"/>
      <c r="H33" s="104"/>
      <c r="I33" s="104"/>
      <c r="J33" s="104"/>
      <c r="K33" s="104"/>
      <c r="L33" s="104"/>
      <c r="M33" s="104"/>
    </row>
    <row r="34" spans="1:13" ht="12.75">
      <c r="A34" s="97">
        <v>32141</v>
      </c>
      <c r="B34" s="99">
        <v>429</v>
      </c>
      <c r="C34" s="98" t="s">
        <v>108</v>
      </c>
      <c r="D34" s="108">
        <v>14148</v>
      </c>
      <c r="E34" s="104">
        <v>14148</v>
      </c>
      <c r="F34" s="104"/>
      <c r="G34" s="104"/>
      <c r="H34" s="104"/>
      <c r="I34" s="104"/>
      <c r="J34" s="104"/>
      <c r="K34" s="104"/>
      <c r="L34" s="104"/>
      <c r="M34" s="104"/>
    </row>
    <row r="35" spans="1:13" ht="12.75">
      <c r="A35" s="97">
        <v>32211</v>
      </c>
      <c r="B35" s="99">
        <v>430</v>
      </c>
      <c r="C35" s="98" t="s">
        <v>109</v>
      </c>
      <c r="D35" s="108">
        <v>29000</v>
      </c>
      <c r="E35" s="104">
        <v>29000</v>
      </c>
      <c r="F35" s="104"/>
      <c r="G35" s="104"/>
      <c r="H35" s="104"/>
      <c r="I35" s="104"/>
      <c r="J35" s="104"/>
      <c r="K35" s="104"/>
      <c r="L35" s="104"/>
      <c r="M35" s="104"/>
    </row>
    <row r="36" spans="1:13" ht="12.75" customHeight="1">
      <c r="A36" s="97">
        <v>32212</v>
      </c>
      <c r="B36" s="99">
        <v>430</v>
      </c>
      <c r="C36" s="98" t="s">
        <v>110</v>
      </c>
      <c r="D36" s="108">
        <v>5200</v>
      </c>
      <c r="E36" s="104">
        <v>5200</v>
      </c>
      <c r="F36" s="104"/>
      <c r="G36" s="104"/>
      <c r="H36" s="104"/>
      <c r="I36" s="104"/>
      <c r="J36" s="104"/>
      <c r="K36" s="104"/>
      <c r="L36" s="104"/>
      <c r="M36" s="104"/>
    </row>
    <row r="37" spans="1:13" ht="12.75" customHeight="1">
      <c r="A37" s="97">
        <v>32214</v>
      </c>
      <c r="B37" s="99">
        <v>430</v>
      </c>
      <c r="C37" s="98" t="s">
        <v>111</v>
      </c>
      <c r="D37" s="108">
        <v>22000</v>
      </c>
      <c r="E37" s="104">
        <v>22000</v>
      </c>
      <c r="F37" s="104"/>
      <c r="G37" s="104"/>
      <c r="H37" s="104"/>
      <c r="I37" s="104"/>
      <c r="J37" s="104"/>
      <c r="K37" s="104"/>
      <c r="L37" s="104"/>
      <c r="M37" s="104"/>
    </row>
    <row r="38" spans="1:13" ht="12.75">
      <c r="A38" s="97">
        <v>32234</v>
      </c>
      <c r="B38" s="99">
        <v>431</v>
      </c>
      <c r="C38" s="98" t="s">
        <v>112</v>
      </c>
      <c r="D38" s="108">
        <v>3100</v>
      </c>
      <c r="E38" s="104">
        <v>3100</v>
      </c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97">
        <v>32241</v>
      </c>
      <c r="B39" s="99">
        <v>432</v>
      </c>
      <c r="C39" s="98" t="s">
        <v>113</v>
      </c>
      <c r="D39" s="108">
        <v>800</v>
      </c>
      <c r="E39" s="104">
        <v>800</v>
      </c>
      <c r="F39" s="104"/>
      <c r="G39" s="104"/>
      <c r="H39" s="104"/>
      <c r="I39" s="104"/>
      <c r="J39" s="104"/>
      <c r="K39" s="104"/>
      <c r="L39" s="104"/>
      <c r="M39" s="104"/>
    </row>
    <row r="40" spans="1:13" ht="12.75" customHeight="1">
      <c r="A40" s="97">
        <v>32242</v>
      </c>
      <c r="B40" s="99">
        <v>432</v>
      </c>
      <c r="C40" s="98" t="s">
        <v>114</v>
      </c>
      <c r="D40" s="108">
        <v>5460</v>
      </c>
      <c r="E40" s="104">
        <v>5460</v>
      </c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97">
        <v>32251</v>
      </c>
      <c r="B41" s="99">
        <v>433</v>
      </c>
      <c r="C41" s="98" t="s">
        <v>115</v>
      </c>
      <c r="D41" s="108">
        <v>1340</v>
      </c>
      <c r="E41" s="104">
        <v>1340</v>
      </c>
      <c r="F41" s="104"/>
      <c r="G41" s="104"/>
      <c r="H41" s="104"/>
      <c r="I41" s="104"/>
      <c r="J41" s="104"/>
      <c r="K41" s="104"/>
      <c r="L41" s="104"/>
      <c r="M41" s="104"/>
    </row>
    <row r="42" spans="1:13" ht="12.75">
      <c r="A42" s="97">
        <v>32271</v>
      </c>
      <c r="B42" s="99">
        <v>434</v>
      </c>
      <c r="C42" s="98" t="s">
        <v>67</v>
      </c>
      <c r="D42" s="108">
        <v>1658</v>
      </c>
      <c r="E42" s="104">
        <v>1658</v>
      </c>
      <c r="F42" s="104"/>
      <c r="G42" s="104"/>
      <c r="H42" s="104"/>
      <c r="I42" s="104"/>
      <c r="J42" s="104"/>
      <c r="K42" s="104"/>
      <c r="L42" s="104"/>
      <c r="M42" s="104"/>
    </row>
    <row r="43" spans="1:13" ht="12.75">
      <c r="A43" s="97">
        <v>32311</v>
      </c>
      <c r="B43" s="99">
        <v>435</v>
      </c>
      <c r="C43" s="98" t="s">
        <v>116</v>
      </c>
      <c r="D43" s="108">
        <v>19900</v>
      </c>
      <c r="E43" s="104">
        <v>19900</v>
      </c>
      <c r="F43" s="104"/>
      <c r="G43" s="104"/>
      <c r="H43" s="104"/>
      <c r="I43" s="104"/>
      <c r="J43" s="104"/>
      <c r="K43" s="104"/>
      <c r="L43" s="104"/>
      <c r="M43" s="104"/>
    </row>
    <row r="44" spans="1:13" ht="12.75">
      <c r="A44" s="97">
        <v>32312</v>
      </c>
      <c r="B44" s="99">
        <v>435</v>
      </c>
      <c r="C44" s="98" t="s">
        <v>117</v>
      </c>
      <c r="D44" s="108">
        <v>600</v>
      </c>
      <c r="E44" s="104">
        <v>600</v>
      </c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97">
        <v>32313</v>
      </c>
      <c r="B45" s="99">
        <v>435</v>
      </c>
      <c r="C45" s="98" t="s">
        <v>118</v>
      </c>
      <c r="D45" s="108">
        <v>2100</v>
      </c>
      <c r="E45" s="104">
        <v>2100</v>
      </c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97">
        <v>32319</v>
      </c>
      <c r="B46" s="99">
        <v>435</v>
      </c>
      <c r="C46" s="98" t="s">
        <v>119</v>
      </c>
      <c r="D46" s="108">
        <v>2725</v>
      </c>
      <c r="E46" s="104">
        <v>2725</v>
      </c>
      <c r="F46" s="104"/>
      <c r="G46" s="104"/>
      <c r="H46" s="104"/>
      <c r="I46" s="104"/>
      <c r="J46" s="104"/>
      <c r="K46" s="104"/>
      <c r="L46" s="104"/>
      <c r="M46" s="104"/>
    </row>
    <row r="47" spans="1:13" ht="12.75">
      <c r="A47" s="97">
        <v>32341</v>
      </c>
      <c r="B47" s="99">
        <v>438</v>
      </c>
      <c r="C47" s="98" t="s">
        <v>120</v>
      </c>
      <c r="D47" s="108">
        <v>14000</v>
      </c>
      <c r="E47" s="104">
        <v>14000</v>
      </c>
      <c r="F47" s="104"/>
      <c r="G47" s="104"/>
      <c r="H47" s="104"/>
      <c r="I47" s="104"/>
      <c r="J47" s="104"/>
      <c r="K47" s="104"/>
      <c r="L47" s="104"/>
      <c r="M47" s="104"/>
    </row>
    <row r="48" spans="1:13" ht="12.75">
      <c r="A48" s="97">
        <v>32342</v>
      </c>
      <c r="B48" s="99">
        <v>438</v>
      </c>
      <c r="C48" s="98" t="s">
        <v>121</v>
      </c>
      <c r="D48" s="108">
        <v>8832</v>
      </c>
      <c r="E48" s="104">
        <v>8832</v>
      </c>
      <c r="F48" s="104"/>
      <c r="G48" s="104"/>
      <c r="H48" s="104"/>
      <c r="I48" s="104"/>
      <c r="J48" s="104"/>
      <c r="K48" s="104"/>
      <c r="L48" s="104"/>
      <c r="M48" s="104"/>
    </row>
    <row r="49" spans="1:13" ht="12.75">
      <c r="A49" s="97">
        <v>32343</v>
      </c>
      <c r="B49" s="99">
        <v>438</v>
      </c>
      <c r="C49" s="98" t="s">
        <v>122</v>
      </c>
      <c r="D49" s="108">
        <v>3700</v>
      </c>
      <c r="E49" s="104">
        <v>3700</v>
      </c>
      <c r="F49" s="104"/>
      <c r="G49" s="104"/>
      <c r="H49" s="104"/>
      <c r="I49" s="104"/>
      <c r="J49" s="104"/>
      <c r="K49" s="104"/>
      <c r="L49" s="104"/>
      <c r="M49" s="104"/>
    </row>
    <row r="50" spans="1:13" ht="12.75">
      <c r="A50" s="97">
        <v>32344</v>
      </c>
      <c r="B50" s="99">
        <v>438</v>
      </c>
      <c r="C50" s="98" t="s">
        <v>123</v>
      </c>
      <c r="D50" s="108">
        <v>1300</v>
      </c>
      <c r="E50" s="104">
        <v>1300</v>
      </c>
      <c r="F50" s="104"/>
      <c r="G50" s="104"/>
      <c r="H50" s="104"/>
      <c r="I50" s="104"/>
      <c r="J50" s="104"/>
      <c r="K50" s="104"/>
      <c r="L50" s="104"/>
      <c r="M50" s="104"/>
    </row>
    <row r="51" spans="1:13" ht="12.75">
      <c r="A51" s="97">
        <v>32349</v>
      </c>
      <c r="B51" s="99">
        <v>438</v>
      </c>
      <c r="C51" s="98" t="s">
        <v>124</v>
      </c>
      <c r="D51" s="108">
        <v>3217</v>
      </c>
      <c r="E51" s="104">
        <v>3217</v>
      </c>
      <c r="F51" s="104"/>
      <c r="G51" s="104"/>
      <c r="H51" s="104"/>
      <c r="I51" s="104"/>
      <c r="J51" s="104"/>
      <c r="K51" s="104"/>
      <c r="L51" s="104"/>
      <c r="M51" s="104"/>
    </row>
    <row r="52" spans="1:13" ht="12.75">
      <c r="A52" s="97">
        <v>32361</v>
      </c>
      <c r="B52" s="99">
        <v>440</v>
      </c>
      <c r="C52" s="98" t="s">
        <v>125</v>
      </c>
      <c r="D52" s="108">
        <v>1660</v>
      </c>
      <c r="E52" s="104">
        <v>1660</v>
      </c>
      <c r="F52" s="104"/>
      <c r="G52" s="104"/>
      <c r="H52" s="104"/>
      <c r="I52" s="104"/>
      <c r="J52" s="104"/>
      <c r="K52" s="104"/>
      <c r="L52" s="104"/>
      <c r="M52" s="104"/>
    </row>
    <row r="53" spans="1:13" ht="12.75">
      <c r="A53" s="97">
        <v>32363</v>
      </c>
      <c r="B53" s="99">
        <v>440</v>
      </c>
      <c r="C53" s="98" t="s">
        <v>126</v>
      </c>
      <c r="D53" s="108">
        <v>1040</v>
      </c>
      <c r="E53" s="104">
        <v>1040</v>
      </c>
      <c r="F53" s="104"/>
      <c r="G53" s="104"/>
      <c r="H53" s="104"/>
      <c r="I53" s="104"/>
      <c r="J53" s="104"/>
      <c r="K53" s="104"/>
      <c r="L53" s="104"/>
      <c r="M53" s="104"/>
    </row>
    <row r="54" spans="1:13" ht="12.75">
      <c r="A54" s="97">
        <v>32382</v>
      </c>
      <c r="B54" s="99">
        <v>442</v>
      </c>
      <c r="C54" s="98" t="s">
        <v>127</v>
      </c>
      <c r="D54" s="108">
        <v>3000</v>
      </c>
      <c r="E54" s="104">
        <v>3000</v>
      </c>
      <c r="F54" s="104"/>
      <c r="G54" s="104"/>
      <c r="H54" s="104"/>
      <c r="I54" s="104"/>
      <c r="J54" s="104"/>
      <c r="K54" s="104"/>
      <c r="L54" s="104"/>
      <c r="M54" s="104"/>
    </row>
    <row r="55" spans="1:13" ht="12.75">
      <c r="A55" s="97">
        <v>32931</v>
      </c>
      <c r="B55" s="99">
        <v>446</v>
      </c>
      <c r="C55" s="98" t="s">
        <v>71</v>
      </c>
      <c r="D55" s="108">
        <v>6400</v>
      </c>
      <c r="E55" s="104">
        <v>6400</v>
      </c>
      <c r="F55" s="104"/>
      <c r="G55" s="104"/>
      <c r="H55" s="104"/>
      <c r="I55" s="104"/>
      <c r="J55" s="104"/>
      <c r="K55" s="104"/>
      <c r="L55" s="104"/>
      <c r="M55" s="104"/>
    </row>
    <row r="56" spans="1:13" ht="12.75">
      <c r="A56" s="97">
        <v>32941</v>
      </c>
      <c r="B56" s="99">
        <v>447</v>
      </c>
      <c r="C56" s="98" t="s">
        <v>128</v>
      </c>
      <c r="D56" s="108">
        <v>200</v>
      </c>
      <c r="E56" s="104">
        <v>200</v>
      </c>
      <c r="F56" s="104"/>
      <c r="G56" s="104"/>
      <c r="H56" s="104"/>
      <c r="I56" s="104"/>
      <c r="J56" s="104"/>
      <c r="K56" s="104"/>
      <c r="L56" s="104"/>
      <c r="M56" s="104"/>
    </row>
    <row r="57" spans="1:13" ht="12.75">
      <c r="A57" s="97">
        <v>32954</v>
      </c>
      <c r="B57" s="99">
        <v>448</v>
      </c>
      <c r="C57" s="98" t="s">
        <v>129</v>
      </c>
      <c r="D57" s="108">
        <v>100</v>
      </c>
      <c r="E57" s="104">
        <v>100</v>
      </c>
      <c r="F57" s="104"/>
      <c r="G57" s="104"/>
      <c r="H57" s="104"/>
      <c r="I57" s="104"/>
      <c r="J57" s="104"/>
      <c r="K57" s="104"/>
      <c r="L57" s="104"/>
      <c r="M57" s="104"/>
    </row>
    <row r="58" spans="1:13" ht="12.75">
      <c r="A58" s="97">
        <v>32999</v>
      </c>
      <c r="B58" s="99">
        <v>449</v>
      </c>
      <c r="C58" s="98" t="s">
        <v>36</v>
      </c>
      <c r="D58" s="108">
        <v>7900</v>
      </c>
      <c r="E58" s="104">
        <v>7900</v>
      </c>
      <c r="F58" s="104"/>
      <c r="G58" s="104"/>
      <c r="H58" s="104"/>
      <c r="I58" s="104"/>
      <c r="J58" s="104"/>
      <c r="K58" s="104"/>
      <c r="L58" s="104"/>
      <c r="M58" s="104"/>
    </row>
    <row r="59" spans="1:13" s="3" customFormat="1" ht="12.75">
      <c r="A59" s="118">
        <v>34</v>
      </c>
      <c r="B59" s="119"/>
      <c r="C59" s="120" t="s">
        <v>72</v>
      </c>
      <c r="D59" s="121">
        <v>600</v>
      </c>
      <c r="E59" s="122">
        <v>600</v>
      </c>
      <c r="F59" s="122"/>
      <c r="G59" s="122"/>
      <c r="H59" s="122"/>
      <c r="I59" s="122"/>
      <c r="J59" s="122"/>
      <c r="K59" s="122"/>
      <c r="L59" s="122">
        <v>600</v>
      </c>
      <c r="M59" s="122">
        <v>600</v>
      </c>
    </row>
    <row r="60" spans="1:13" ht="13.5" customHeight="1">
      <c r="A60" s="97">
        <v>34333</v>
      </c>
      <c r="B60" s="99">
        <v>451</v>
      </c>
      <c r="C60" s="98" t="s">
        <v>130</v>
      </c>
      <c r="D60" s="108">
        <v>600</v>
      </c>
      <c r="E60" s="104">
        <v>600</v>
      </c>
      <c r="F60" s="104"/>
      <c r="G60" s="104"/>
      <c r="H60" s="104"/>
      <c r="I60" s="104"/>
      <c r="J60" s="104"/>
      <c r="K60" s="104"/>
      <c r="L60" s="104"/>
      <c r="M60" s="104"/>
    </row>
    <row r="61" spans="1:13" s="3" customFormat="1" ht="25.5">
      <c r="A61" s="124" t="s">
        <v>74</v>
      </c>
      <c r="B61" s="125"/>
      <c r="C61" s="126" t="s">
        <v>75</v>
      </c>
      <c r="D61" s="127">
        <f>SUM(D62)</f>
        <v>1465767</v>
      </c>
      <c r="E61" s="128">
        <v>1465767</v>
      </c>
      <c r="F61" s="129"/>
      <c r="G61" s="129"/>
      <c r="H61" s="129"/>
      <c r="I61" s="129"/>
      <c r="J61" s="129"/>
      <c r="K61" s="129"/>
      <c r="L61" s="128">
        <v>1465767</v>
      </c>
      <c r="M61" s="128">
        <v>1465767</v>
      </c>
    </row>
    <row r="62" spans="1:13" s="3" customFormat="1" ht="12.75">
      <c r="A62" s="118">
        <v>3</v>
      </c>
      <c r="B62" s="123"/>
      <c r="C62" s="120" t="s">
        <v>61</v>
      </c>
      <c r="D62" s="121">
        <f>SUM(D63)</f>
        <v>1465767</v>
      </c>
      <c r="E62" s="122">
        <v>1465767</v>
      </c>
      <c r="F62" s="122"/>
      <c r="G62" s="122"/>
      <c r="H62" s="122"/>
      <c r="I62" s="122"/>
      <c r="J62" s="122"/>
      <c r="K62" s="122"/>
      <c r="L62" s="122"/>
      <c r="M62" s="122"/>
    </row>
    <row r="63" spans="1:13" s="3" customFormat="1" ht="12.75">
      <c r="A63" s="118">
        <v>32</v>
      </c>
      <c r="B63" s="123"/>
      <c r="C63" s="120" t="s">
        <v>32</v>
      </c>
      <c r="D63" s="121">
        <v>1465767</v>
      </c>
      <c r="E63" s="122">
        <v>1465767</v>
      </c>
      <c r="F63" s="122"/>
      <c r="G63" s="122"/>
      <c r="H63" s="122"/>
      <c r="I63" s="122"/>
      <c r="J63" s="122"/>
      <c r="K63" s="122"/>
      <c r="L63" s="122">
        <v>1465767</v>
      </c>
      <c r="M63" s="122">
        <v>1465767</v>
      </c>
    </row>
    <row r="64" spans="1:13" ht="12.75">
      <c r="A64" s="97">
        <v>32211</v>
      </c>
      <c r="B64" s="99">
        <v>453</v>
      </c>
      <c r="C64" s="98" t="s">
        <v>109</v>
      </c>
      <c r="D64" s="108">
        <v>5123</v>
      </c>
      <c r="E64" s="104">
        <v>5123</v>
      </c>
      <c r="F64" s="104"/>
      <c r="G64" s="104"/>
      <c r="H64" s="104"/>
      <c r="I64" s="104"/>
      <c r="J64" s="104"/>
      <c r="K64" s="104"/>
      <c r="L64" s="104"/>
      <c r="M64" s="104"/>
    </row>
    <row r="65" spans="1:13" ht="12.75">
      <c r="A65" s="97">
        <v>32231</v>
      </c>
      <c r="B65" s="99">
        <v>454</v>
      </c>
      <c r="C65" s="98" t="s">
        <v>131</v>
      </c>
      <c r="D65" s="108">
        <v>140000</v>
      </c>
      <c r="E65" s="104">
        <v>140000</v>
      </c>
      <c r="F65" s="104"/>
      <c r="G65" s="104"/>
      <c r="H65" s="104"/>
      <c r="I65" s="104"/>
      <c r="J65" s="104"/>
      <c r="K65" s="104"/>
      <c r="L65" s="104"/>
      <c r="M65" s="104"/>
    </row>
    <row r="66" spans="1:13" ht="12.75">
      <c r="A66" s="97">
        <v>32233</v>
      </c>
      <c r="B66" s="99">
        <v>454</v>
      </c>
      <c r="C66" s="98" t="s">
        <v>132</v>
      </c>
      <c r="D66" s="108">
        <v>440000</v>
      </c>
      <c r="E66" s="104">
        <v>440000</v>
      </c>
      <c r="F66" s="104"/>
      <c r="G66" s="104"/>
      <c r="H66" s="104"/>
      <c r="I66" s="104"/>
      <c r="J66" s="104"/>
      <c r="K66" s="104"/>
      <c r="L66" s="104"/>
      <c r="M66" s="104"/>
    </row>
    <row r="67" spans="1:13" ht="12.75">
      <c r="A67" s="97">
        <v>32239</v>
      </c>
      <c r="B67" s="99">
        <v>454</v>
      </c>
      <c r="C67" s="98" t="s">
        <v>133</v>
      </c>
      <c r="D67" s="108">
        <v>31000</v>
      </c>
      <c r="E67" s="104">
        <v>31000</v>
      </c>
      <c r="F67" s="104"/>
      <c r="G67" s="104"/>
      <c r="H67" s="104"/>
      <c r="I67" s="104"/>
      <c r="J67" s="104"/>
      <c r="K67" s="104"/>
      <c r="L67" s="104"/>
      <c r="M67" s="104"/>
    </row>
    <row r="68" spans="1:13" ht="12.75">
      <c r="A68" s="97">
        <v>32319</v>
      </c>
      <c r="B68" s="99">
        <v>456</v>
      </c>
      <c r="C68" s="98" t="s">
        <v>119</v>
      </c>
      <c r="D68" s="108">
        <v>771449</v>
      </c>
      <c r="E68" s="104">
        <v>771449</v>
      </c>
      <c r="F68" s="104"/>
      <c r="G68" s="104"/>
      <c r="H68" s="104"/>
      <c r="I68" s="104"/>
      <c r="J68" s="104"/>
      <c r="K68" s="104"/>
      <c r="L68" s="104"/>
      <c r="M68" s="104"/>
    </row>
    <row r="69" spans="1:13" ht="12.75">
      <c r="A69" s="97">
        <v>32322</v>
      </c>
      <c r="B69" s="99">
        <v>457</v>
      </c>
      <c r="C69" s="98" t="s">
        <v>134</v>
      </c>
      <c r="D69" s="108">
        <v>37000</v>
      </c>
      <c r="E69" s="104">
        <v>37000</v>
      </c>
      <c r="F69" s="104"/>
      <c r="G69" s="104"/>
      <c r="H69" s="104"/>
      <c r="I69" s="104"/>
      <c r="J69" s="104"/>
      <c r="K69" s="104"/>
      <c r="L69" s="104"/>
      <c r="M69" s="104"/>
    </row>
    <row r="70" spans="1:13" ht="12.75">
      <c r="A70" s="97">
        <v>32349</v>
      </c>
      <c r="B70" s="99">
        <v>458</v>
      </c>
      <c r="C70" s="98" t="s">
        <v>124</v>
      </c>
      <c r="D70" s="108">
        <v>12730</v>
      </c>
      <c r="E70" s="104">
        <v>12730</v>
      </c>
      <c r="F70" s="104"/>
      <c r="G70" s="104"/>
      <c r="H70" s="104"/>
      <c r="I70" s="104"/>
      <c r="J70" s="104"/>
      <c r="K70" s="104"/>
      <c r="L70" s="104"/>
      <c r="M70" s="104"/>
    </row>
    <row r="71" spans="1:13" ht="12.75">
      <c r="A71" s="97">
        <v>32353</v>
      </c>
      <c r="B71" s="99">
        <v>459</v>
      </c>
      <c r="C71" s="98" t="s">
        <v>135</v>
      </c>
      <c r="D71" s="108">
        <v>1500</v>
      </c>
      <c r="E71" s="104">
        <v>1500</v>
      </c>
      <c r="F71" s="104"/>
      <c r="G71" s="104"/>
      <c r="H71" s="104"/>
      <c r="I71" s="104"/>
      <c r="J71" s="104"/>
      <c r="K71" s="104"/>
      <c r="L71" s="104"/>
      <c r="M71" s="104"/>
    </row>
    <row r="72" spans="1:13" ht="12.75">
      <c r="A72" s="97">
        <v>32361</v>
      </c>
      <c r="B72" s="99">
        <v>460</v>
      </c>
      <c r="C72" s="98" t="s">
        <v>125</v>
      </c>
      <c r="D72" s="108">
        <v>21340</v>
      </c>
      <c r="E72" s="104">
        <v>21340</v>
      </c>
      <c r="F72" s="104"/>
      <c r="G72" s="104"/>
      <c r="H72" s="104"/>
      <c r="I72" s="104"/>
      <c r="J72" s="104"/>
      <c r="K72" s="104"/>
      <c r="L72" s="104"/>
      <c r="M72" s="104"/>
    </row>
    <row r="73" spans="1:13" ht="12.75">
      <c r="A73" s="97">
        <v>32375</v>
      </c>
      <c r="B73" s="99">
        <v>461</v>
      </c>
      <c r="C73" s="98" t="s">
        <v>136</v>
      </c>
      <c r="D73" s="108">
        <v>5625</v>
      </c>
      <c r="E73" s="104">
        <v>5625</v>
      </c>
      <c r="F73" s="104"/>
      <c r="G73" s="104"/>
      <c r="H73" s="104"/>
      <c r="I73" s="104"/>
      <c r="J73" s="104"/>
      <c r="K73" s="104"/>
      <c r="L73" s="104"/>
      <c r="M73" s="104"/>
    </row>
    <row r="74" spans="1:13" ht="25.5">
      <c r="A74" s="92" t="s">
        <v>81</v>
      </c>
      <c r="B74" s="117"/>
      <c r="C74" s="93" t="s">
        <v>82</v>
      </c>
      <c r="D74" s="148">
        <f>SUM(D75,D108,D113,D138,D172,D176,D184)</f>
        <v>9513828</v>
      </c>
      <c r="E74" s="147">
        <v>9102563</v>
      </c>
      <c r="F74" s="147">
        <v>50000</v>
      </c>
      <c r="G74" s="147">
        <v>361265</v>
      </c>
      <c r="H74" s="102"/>
      <c r="I74" s="102"/>
      <c r="J74" s="102"/>
      <c r="K74" s="102"/>
      <c r="L74" s="147">
        <v>9513828</v>
      </c>
      <c r="M74" s="147">
        <v>9513828</v>
      </c>
    </row>
    <row r="75" spans="1:13" ht="25.5">
      <c r="A75" s="94" t="s">
        <v>83</v>
      </c>
      <c r="B75" s="94"/>
      <c r="C75" s="100" t="s">
        <v>84</v>
      </c>
      <c r="D75" s="107">
        <f>SUM(D76)</f>
        <v>0</v>
      </c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97">
        <v>3</v>
      </c>
      <c r="B76" s="95"/>
      <c r="C76" s="98" t="s">
        <v>61</v>
      </c>
      <c r="D76" s="108">
        <f>SUM(D77,D85,D101,D104)</f>
        <v>0</v>
      </c>
      <c r="E76" s="104"/>
      <c r="F76" s="104"/>
      <c r="G76" s="104"/>
      <c r="H76" s="104"/>
      <c r="I76" s="104"/>
      <c r="J76" s="104"/>
      <c r="K76" s="104"/>
      <c r="L76" s="104"/>
      <c r="M76" s="104"/>
    </row>
    <row r="77" spans="1:13" ht="12.75">
      <c r="A77" s="97">
        <v>31</v>
      </c>
      <c r="B77" s="95"/>
      <c r="C77" s="98" t="s">
        <v>28</v>
      </c>
      <c r="D77" s="108">
        <f>SUM(D78,D80,D82)</f>
        <v>0</v>
      </c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ht="12.75">
      <c r="A78" s="97">
        <v>311</v>
      </c>
      <c r="B78" s="95"/>
      <c r="C78" s="98" t="s">
        <v>29</v>
      </c>
      <c r="D78" s="108">
        <f>SUM(D79)</f>
        <v>0</v>
      </c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ht="12.75">
      <c r="A79" s="97">
        <v>3111</v>
      </c>
      <c r="B79" s="99">
        <v>518</v>
      </c>
      <c r="C79" s="98" t="s">
        <v>85</v>
      </c>
      <c r="D79" s="108">
        <v>0</v>
      </c>
      <c r="E79" s="104"/>
      <c r="F79" s="104"/>
      <c r="G79" s="104"/>
      <c r="H79" s="104"/>
      <c r="I79" s="104"/>
      <c r="J79" s="104"/>
      <c r="K79" s="104"/>
      <c r="L79" s="104"/>
      <c r="M79" s="104"/>
    </row>
    <row r="80" spans="1:13" ht="12.75">
      <c r="A80" s="97">
        <v>312</v>
      </c>
      <c r="B80" s="95"/>
      <c r="C80" s="98" t="s">
        <v>30</v>
      </c>
      <c r="D80" s="108">
        <f>SUM(D81)</f>
        <v>0</v>
      </c>
      <c r="E80" s="104"/>
      <c r="F80" s="104"/>
      <c r="G80" s="104"/>
      <c r="H80" s="104"/>
      <c r="I80" s="104"/>
      <c r="J80" s="104"/>
      <c r="K80" s="104"/>
      <c r="L80" s="104"/>
      <c r="M80" s="104"/>
    </row>
    <row r="81" spans="1:13" ht="12.75">
      <c r="A81" s="97">
        <v>3121</v>
      </c>
      <c r="B81" s="99">
        <v>519</v>
      </c>
      <c r="C81" s="98" t="s">
        <v>30</v>
      </c>
      <c r="D81" s="108">
        <v>0</v>
      </c>
      <c r="E81" s="104"/>
      <c r="F81" s="104"/>
      <c r="G81" s="104"/>
      <c r="H81" s="104"/>
      <c r="I81" s="104"/>
      <c r="J81" s="104"/>
      <c r="K81" s="104"/>
      <c r="L81" s="104"/>
      <c r="M81" s="104"/>
    </row>
    <row r="82" spans="1:13" ht="12.75">
      <c r="A82" s="97">
        <v>313</v>
      </c>
      <c r="B82" s="95"/>
      <c r="C82" s="98" t="s">
        <v>31</v>
      </c>
      <c r="D82" s="108">
        <f>SUM(D83:D84)</f>
        <v>0</v>
      </c>
      <c r="E82" s="104"/>
      <c r="F82" s="104"/>
      <c r="G82" s="104"/>
      <c r="H82" s="104"/>
      <c r="I82" s="104"/>
      <c r="J82" s="104"/>
      <c r="K82" s="104"/>
      <c r="L82" s="104"/>
      <c r="M82" s="104"/>
    </row>
    <row r="83" spans="1:13" ht="25.5">
      <c r="A83" s="97">
        <v>3132</v>
      </c>
      <c r="B83" s="99">
        <v>520</v>
      </c>
      <c r="C83" s="98" t="s">
        <v>86</v>
      </c>
      <c r="D83" s="108">
        <v>0</v>
      </c>
      <c r="E83" s="104"/>
      <c r="F83" s="104"/>
      <c r="G83" s="104"/>
      <c r="H83" s="104"/>
      <c r="I83" s="104"/>
      <c r="J83" s="104"/>
      <c r="K83" s="104"/>
      <c r="L83" s="104"/>
      <c r="M83" s="104"/>
    </row>
    <row r="84" spans="1:13" ht="25.5">
      <c r="A84" s="97">
        <v>3133</v>
      </c>
      <c r="B84" s="99">
        <v>521</v>
      </c>
      <c r="C84" s="98" t="s">
        <v>87</v>
      </c>
      <c r="D84" s="108">
        <v>0</v>
      </c>
      <c r="E84" s="104"/>
      <c r="F84" s="104"/>
      <c r="G84" s="104"/>
      <c r="H84" s="104"/>
      <c r="I84" s="104"/>
      <c r="J84" s="104"/>
      <c r="K84" s="104"/>
      <c r="L84" s="104"/>
      <c r="M84" s="104"/>
    </row>
    <row r="85" spans="1:13" ht="12.75">
      <c r="A85" s="97">
        <v>32</v>
      </c>
      <c r="B85" s="95"/>
      <c r="C85" s="98" t="s">
        <v>32</v>
      </c>
      <c r="D85" s="108">
        <f>SUM(D86,D89,D92,D96,D98)</f>
        <v>0</v>
      </c>
      <c r="E85" s="104"/>
      <c r="F85" s="104"/>
      <c r="G85" s="104"/>
      <c r="H85" s="104"/>
      <c r="I85" s="104"/>
      <c r="J85" s="104"/>
      <c r="K85" s="104"/>
      <c r="L85" s="104"/>
      <c r="M85" s="104"/>
    </row>
    <row r="86" spans="1:13" ht="12.75">
      <c r="A86" s="97">
        <v>321</v>
      </c>
      <c r="B86" s="95"/>
      <c r="C86" s="98" t="s">
        <v>33</v>
      </c>
      <c r="D86" s="108">
        <f>SUM(D87:D88)</f>
        <v>0</v>
      </c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ht="12.75">
      <c r="A87" s="97">
        <v>3211</v>
      </c>
      <c r="B87" s="99">
        <v>522</v>
      </c>
      <c r="C87" s="98" t="s">
        <v>65</v>
      </c>
      <c r="D87" s="108">
        <v>0</v>
      </c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3" ht="25.5">
      <c r="A88" s="97">
        <v>3212</v>
      </c>
      <c r="B88" s="99">
        <v>523</v>
      </c>
      <c r="C88" s="98" t="s">
        <v>80</v>
      </c>
      <c r="D88" s="108">
        <v>0</v>
      </c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 ht="12.75">
      <c r="A89" s="97">
        <v>322</v>
      </c>
      <c r="B89" s="95"/>
      <c r="C89" s="98" t="s">
        <v>34</v>
      </c>
      <c r="D89" s="108">
        <f>SUM(D90:D91)</f>
        <v>0</v>
      </c>
      <c r="E89" s="104"/>
      <c r="F89" s="104"/>
      <c r="G89" s="104"/>
      <c r="H89" s="104"/>
      <c r="I89" s="104"/>
      <c r="J89" s="104"/>
      <c r="K89" s="104"/>
      <c r="L89" s="104"/>
      <c r="M89" s="104"/>
    </row>
    <row r="90" spans="1:13" ht="12.75">
      <c r="A90" s="97">
        <v>3221</v>
      </c>
      <c r="B90" s="99">
        <v>524</v>
      </c>
      <c r="C90" s="98" t="s">
        <v>66</v>
      </c>
      <c r="D90" s="108">
        <v>0</v>
      </c>
      <c r="E90" s="104"/>
      <c r="F90" s="104"/>
      <c r="G90" s="104"/>
      <c r="H90" s="104"/>
      <c r="I90" s="104"/>
      <c r="J90" s="104"/>
      <c r="K90" s="104"/>
      <c r="L90" s="104"/>
      <c r="M90" s="104"/>
    </row>
    <row r="91" spans="1:13" ht="12.75">
      <c r="A91" s="97">
        <v>3222</v>
      </c>
      <c r="B91" s="99">
        <v>525</v>
      </c>
      <c r="C91" s="98" t="s">
        <v>77</v>
      </c>
      <c r="D91" s="108">
        <v>0</v>
      </c>
      <c r="E91" s="104"/>
      <c r="F91" s="104"/>
      <c r="G91" s="104"/>
      <c r="H91" s="104"/>
      <c r="I91" s="104"/>
      <c r="J91" s="104"/>
      <c r="K91" s="104"/>
      <c r="L91" s="104"/>
      <c r="M91" s="104"/>
    </row>
    <row r="92" spans="1:13" ht="12.75">
      <c r="A92" s="97">
        <v>323</v>
      </c>
      <c r="B92" s="99"/>
      <c r="C92" s="98" t="s">
        <v>35</v>
      </c>
      <c r="D92" s="108">
        <f>SUM(D93:D95)</f>
        <v>0</v>
      </c>
      <c r="E92" s="104"/>
      <c r="F92" s="104"/>
      <c r="G92" s="104"/>
      <c r="H92" s="104"/>
      <c r="I92" s="104"/>
      <c r="J92" s="104"/>
      <c r="K92" s="104"/>
      <c r="L92" s="104"/>
      <c r="M92" s="104"/>
    </row>
    <row r="93" spans="1:13" ht="12.75">
      <c r="A93" s="97">
        <v>3231</v>
      </c>
      <c r="B93" s="99">
        <v>526</v>
      </c>
      <c r="C93" s="98" t="s">
        <v>68</v>
      </c>
      <c r="D93" s="108">
        <v>0</v>
      </c>
      <c r="E93" s="104"/>
      <c r="F93" s="104"/>
      <c r="G93" s="104"/>
      <c r="H93" s="104"/>
      <c r="I93" s="104"/>
      <c r="J93" s="104"/>
      <c r="K93" s="104"/>
      <c r="L93" s="104"/>
      <c r="M93" s="104"/>
    </row>
    <row r="94" spans="1:13" ht="12.75">
      <c r="A94" s="97">
        <v>3237</v>
      </c>
      <c r="B94" s="99">
        <v>527</v>
      </c>
      <c r="C94" s="98" t="s">
        <v>62</v>
      </c>
      <c r="D94" s="108">
        <v>0</v>
      </c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ht="12.75">
      <c r="A95" s="97">
        <v>3239</v>
      </c>
      <c r="B95" s="99">
        <v>528</v>
      </c>
      <c r="C95" s="98" t="s">
        <v>69</v>
      </c>
      <c r="D95" s="108">
        <v>0</v>
      </c>
      <c r="E95" s="104"/>
      <c r="F95" s="104"/>
      <c r="G95" s="104"/>
      <c r="H95" s="104"/>
      <c r="I95" s="104"/>
      <c r="J95" s="104"/>
      <c r="K95" s="104"/>
      <c r="L95" s="104"/>
      <c r="M95" s="104"/>
    </row>
    <row r="96" spans="1:13" ht="25.5">
      <c r="A96" s="97">
        <v>324</v>
      </c>
      <c r="B96" s="99"/>
      <c r="C96" s="98" t="s">
        <v>70</v>
      </c>
      <c r="D96" s="108">
        <f>SUM(D97)</f>
        <v>0</v>
      </c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ht="25.5">
      <c r="A97" s="97">
        <v>3241</v>
      </c>
      <c r="B97" s="99">
        <v>529</v>
      </c>
      <c r="C97" s="98" t="s">
        <v>70</v>
      </c>
      <c r="D97" s="108">
        <v>0</v>
      </c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ht="12.75">
      <c r="A98" s="97">
        <v>329</v>
      </c>
      <c r="B98" s="95"/>
      <c r="C98" s="98" t="s">
        <v>36</v>
      </c>
      <c r="D98" s="108">
        <f>SUM(D99:D100)</f>
        <v>0</v>
      </c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ht="12.75">
      <c r="A99" s="97">
        <v>3293</v>
      </c>
      <c r="B99" s="99">
        <v>530</v>
      </c>
      <c r="C99" s="98" t="s">
        <v>71</v>
      </c>
      <c r="D99" s="108">
        <v>0</v>
      </c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ht="12.75">
      <c r="A100" s="97">
        <v>3299</v>
      </c>
      <c r="B100" s="99">
        <v>531</v>
      </c>
      <c r="C100" s="98" t="s">
        <v>36</v>
      </c>
      <c r="D100" s="108">
        <v>0</v>
      </c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ht="12.75">
      <c r="A101" s="97">
        <v>34</v>
      </c>
      <c r="B101" s="95"/>
      <c r="C101" s="98" t="s">
        <v>72</v>
      </c>
      <c r="D101" s="108">
        <f>SUM(D102)</f>
        <v>0</v>
      </c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ht="12.75">
      <c r="A102" s="97">
        <v>343</v>
      </c>
      <c r="B102" s="95"/>
      <c r="C102" s="98" t="s">
        <v>37</v>
      </c>
      <c r="D102" s="108">
        <f>SUM(D103)</f>
        <v>0</v>
      </c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ht="25.5">
      <c r="A103" s="97">
        <v>3431</v>
      </c>
      <c r="B103" s="99">
        <v>532</v>
      </c>
      <c r="C103" s="98" t="s">
        <v>73</v>
      </c>
      <c r="D103" s="108">
        <v>0</v>
      </c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ht="12.75">
      <c r="A104" s="97">
        <v>38</v>
      </c>
      <c r="B104" s="95"/>
      <c r="C104" s="98" t="s">
        <v>78</v>
      </c>
      <c r="D104" s="108">
        <f>SUM(D105)</f>
        <v>0</v>
      </c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ht="12.75">
      <c r="A105" s="97">
        <v>381</v>
      </c>
      <c r="B105" s="95"/>
      <c r="C105" s="98" t="s">
        <v>79</v>
      </c>
      <c r="D105" s="108">
        <f>SUM(D106)</f>
        <v>0</v>
      </c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ht="12.75">
      <c r="A106" s="97">
        <v>3811</v>
      </c>
      <c r="B106" s="99">
        <v>942</v>
      </c>
      <c r="C106" s="98" t="s">
        <v>38</v>
      </c>
      <c r="D106" s="108">
        <v>0</v>
      </c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ht="12.75">
      <c r="A107" s="97"/>
      <c r="B107" s="95"/>
      <c r="C107" s="98"/>
      <c r="D107" s="108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s="3" customFormat="1" ht="25.5">
      <c r="A108" s="131" t="s">
        <v>139</v>
      </c>
      <c r="B108" s="131"/>
      <c r="C108" s="132" t="s">
        <v>88</v>
      </c>
      <c r="D108" s="130">
        <f>SUM(D109)</f>
        <v>1500</v>
      </c>
      <c r="E108" s="134">
        <v>1500</v>
      </c>
      <c r="F108" s="133"/>
      <c r="G108" s="133"/>
      <c r="H108" s="133"/>
      <c r="I108" s="133"/>
      <c r="J108" s="133"/>
      <c r="K108" s="133"/>
      <c r="L108" s="134">
        <v>1500</v>
      </c>
      <c r="M108" s="134">
        <v>1500</v>
      </c>
    </row>
    <row r="109" spans="1:13" s="3" customFormat="1" ht="12.75">
      <c r="A109" s="118">
        <v>3</v>
      </c>
      <c r="B109" s="123"/>
      <c r="C109" s="120" t="s">
        <v>61</v>
      </c>
      <c r="D109" s="121">
        <v>1500</v>
      </c>
      <c r="E109" s="122">
        <v>1500</v>
      </c>
      <c r="F109" s="122"/>
      <c r="G109" s="122"/>
      <c r="H109" s="122"/>
      <c r="I109" s="122"/>
      <c r="J109" s="122"/>
      <c r="K109" s="122"/>
      <c r="L109" s="122"/>
      <c r="M109" s="122"/>
    </row>
    <row r="110" spans="1:13" s="3" customFormat="1" ht="12.75">
      <c r="A110" s="118">
        <v>32</v>
      </c>
      <c r="B110" s="123"/>
      <c r="C110" s="120" t="s">
        <v>32</v>
      </c>
      <c r="D110" s="121">
        <v>1500</v>
      </c>
      <c r="E110" s="122">
        <v>1500</v>
      </c>
      <c r="F110" s="122"/>
      <c r="G110" s="122"/>
      <c r="H110" s="122"/>
      <c r="I110" s="122"/>
      <c r="J110" s="122"/>
      <c r="K110" s="122"/>
      <c r="L110" s="122">
        <v>1500</v>
      </c>
      <c r="M110" s="122">
        <v>1500</v>
      </c>
    </row>
    <row r="111" spans="1:13" ht="12.75">
      <c r="A111" s="97">
        <v>32113</v>
      </c>
      <c r="B111" s="99">
        <v>533</v>
      </c>
      <c r="C111" s="98" t="s">
        <v>137</v>
      </c>
      <c r="D111" s="108">
        <v>1500</v>
      </c>
      <c r="E111" s="104">
        <v>1500</v>
      </c>
      <c r="F111" s="104"/>
      <c r="G111" s="104"/>
      <c r="H111" s="104"/>
      <c r="I111" s="104"/>
      <c r="J111" s="104"/>
      <c r="K111" s="104"/>
      <c r="L111" s="104"/>
      <c r="M111" s="104"/>
    </row>
    <row r="112" spans="1:13" s="3" customFormat="1" ht="23.25" customHeight="1">
      <c r="A112" s="140" t="s">
        <v>178</v>
      </c>
      <c r="B112" s="145"/>
      <c r="C112" s="146" t="s">
        <v>177</v>
      </c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1:13" s="3" customFormat="1" ht="25.5" customHeight="1">
      <c r="A113" s="132" t="s">
        <v>179</v>
      </c>
      <c r="B113" s="131"/>
      <c r="C113" s="135" t="s">
        <v>180</v>
      </c>
      <c r="D113" s="130">
        <v>9098835</v>
      </c>
      <c r="E113" s="134">
        <v>9098835</v>
      </c>
      <c r="F113" s="133"/>
      <c r="G113" s="133"/>
      <c r="H113" s="133"/>
      <c r="I113" s="133"/>
      <c r="J113" s="133"/>
      <c r="K113" s="133"/>
      <c r="L113" s="134">
        <v>9098835</v>
      </c>
      <c r="M113" s="134">
        <v>9098835</v>
      </c>
    </row>
    <row r="114" spans="1:13" s="3" customFormat="1" ht="12.75">
      <c r="A114" s="118">
        <v>3</v>
      </c>
      <c r="B114" s="123"/>
      <c r="C114" s="120" t="s">
        <v>61</v>
      </c>
      <c r="D114" s="121">
        <v>8907745</v>
      </c>
      <c r="E114" s="122">
        <v>8907745</v>
      </c>
      <c r="F114" s="122"/>
      <c r="G114" s="122"/>
      <c r="H114" s="122"/>
      <c r="I114" s="122"/>
      <c r="J114" s="122"/>
      <c r="K114" s="122"/>
      <c r="L114" s="122"/>
      <c r="M114" s="122"/>
    </row>
    <row r="115" spans="1:13" s="3" customFormat="1" ht="12.75">
      <c r="A115" s="118">
        <v>31</v>
      </c>
      <c r="B115" s="123"/>
      <c r="C115" s="120" t="s">
        <v>61</v>
      </c>
      <c r="D115" s="121">
        <v>8313503</v>
      </c>
      <c r="E115" s="122">
        <v>8313503</v>
      </c>
      <c r="F115" s="122"/>
      <c r="G115" s="122"/>
      <c r="H115" s="122"/>
      <c r="I115" s="122"/>
      <c r="J115" s="122"/>
      <c r="K115" s="122"/>
      <c r="L115" s="122">
        <v>8313503</v>
      </c>
      <c r="M115" s="122">
        <v>8313503</v>
      </c>
    </row>
    <row r="116" spans="1:13" ht="12.75">
      <c r="A116" s="97">
        <v>31111</v>
      </c>
      <c r="B116" s="95">
        <v>0</v>
      </c>
      <c r="C116" s="98" t="s">
        <v>140</v>
      </c>
      <c r="D116" s="108">
        <v>6156100</v>
      </c>
      <c r="E116" s="104">
        <v>6156100</v>
      </c>
      <c r="F116" s="104"/>
      <c r="G116" s="104"/>
      <c r="H116" s="104"/>
      <c r="I116" s="104"/>
      <c r="J116" s="104"/>
      <c r="K116" s="104"/>
      <c r="L116" s="104"/>
      <c r="M116" s="104"/>
    </row>
    <row r="117" spans="1:13" ht="12.75">
      <c r="A117" s="97">
        <v>31131</v>
      </c>
      <c r="B117" s="95">
        <v>0</v>
      </c>
      <c r="C117" s="98" t="s">
        <v>141</v>
      </c>
      <c r="D117" s="108">
        <v>144300</v>
      </c>
      <c r="E117" s="104">
        <v>144300</v>
      </c>
      <c r="F117" s="104"/>
      <c r="G117" s="104"/>
      <c r="H117" s="104"/>
      <c r="I117" s="104"/>
      <c r="J117" s="104"/>
      <c r="K117" s="104"/>
      <c r="L117" s="104"/>
      <c r="M117" s="104"/>
    </row>
    <row r="118" spans="1:13" ht="12.75">
      <c r="A118" s="97">
        <v>31141</v>
      </c>
      <c r="B118" s="95">
        <v>0</v>
      </c>
      <c r="C118" s="98" t="s">
        <v>142</v>
      </c>
      <c r="D118" s="108">
        <v>384700</v>
      </c>
      <c r="E118" s="104">
        <v>384700</v>
      </c>
      <c r="F118" s="104"/>
      <c r="G118" s="104"/>
      <c r="H118" s="104"/>
      <c r="I118" s="104"/>
      <c r="J118" s="104"/>
      <c r="K118" s="104"/>
      <c r="L118" s="104"/>
      <c r="M118" s="104"/>
    </row>
    <row r="119" spans="1:13" ht="12.75">
      <c r="A119" s="97">
        <v>31212</v>
      </c>
      <c r="B119" s="95">
        <v>0</v>
      </c>
      <c r="C119" s="98" t="s">
        <v>143</v>
      </c>
      <c r="D119" s="108">
        <v>192300</v>
      </c>
      <c r="E119" s="104">
        <v>192300</v>
      </c>
      <c r="F119" s="104"/>
      <c r="G119" s="104"/>
      <c r="H119" s="104"/>
      <c r="I119" s="104"/>
      <c r="J119" s="104"/>
      <c r="K119" s="104"/>
      <c r="L119" s="104"/>
      <c r="M119" s="104"/>
    </row>
    <row r="120" spans="1:13" ht="12.75">
      <c r="A120" s="97">
        <v>31213</v>
      </c>
      <c r="B120" s="95">
        <v>0</v>
      </c>
      <c r="C120" s="98" t="s">
        <v>144</v>
      </c>
      <c r="D120" s="108">
        <v>19300</v>
      </c>
      <c r="E120" s="104">
        <v>19300</v>
      </c>
      <c r="F120" s="104"/>
      <c r="G120" s="104"/>
      <c r="H120" s="104"/>
      <c r="I120" s="104"/>
      <c r="J120" s="104"/>
      <c r="K120" s="104"/>
      <c r="L120" s="104"/>
      <c r="M120" s="104"/>
    </row>
    <row r="121" spans="1:13" ht="12.75">
      <c r="A121" s="97">
        <v>31214</v>
      </c>
      <c r="B121" s="95">
        <v>0</v>
      </c>
      <c r="C121" s="98" t="s">
        <v>145</v>
      </c>
      <c r="D121" s="108">
        <v>41400</v>
      </c>
      <c r="E121" s="104">
        <v>41400</v>
      </c>
      <c r="F121" s="104"/>
      <c r="G121" s="104"/>
      <c r="H121" s="104"/>
      <c r="I121" s="104"/>
      <c r="J121" s="104"/>
      <c r="K121" s="104"/>
      <c r="L121" s="104"/>
      <c r="M121" s="104"/>
    </row>
    <row r="122" spans="1:13" ht="12.75">
      <c r="A122" s="97">
        <v>31215</v>
      </c>
      <c r="B122" s="95">
        <v>0</v>
      </c>
      <c r="C122" s="98" t="s">
        <v>146</v>
      </c>
      <c r="D122" s="108">
        <v>48003</v>
      </c>
      <c r="E122" s="104">
        <v>48003</v>
      </c>
      <c r="F122" s="104"/>
      <c r="G122" s="104"/>
      <c r="H122" s="104"/>
      <c r="I122" s="104"/>
      <c r="J122" s="104"/>
      <c r="K122" s="104"/>
      <c r="L122" s="104"/>
      <c r="M122" s="104"/>
    </row>
    <row r="123" spans="1:13" ht="12.75">
      <c r="A123" s="97">
        <v>31216</v>
      </c>
      <c r="B123" s="95">
        <v>0</v>
      </c>
      <c r="C123" s="98" t="s">
        <v>147</v>
      </c>
      <c r="D123" s="108">
        <v>96200</v>
      </c>
      <c r="E123" s="104">
        <v>96200</v>
      </c>
      <c r="F123" s="104"/>
      <c r="G123" s="104"/>
      <c r="H123" s="104"/>
      <c r="I123" s="104"/>
      <c r="J123" s="104"/>
      <c r="K123" s="104"/>
      <c r="L123" s="104"/>
      <c r="M123" s="104"/>
    </row>
    <row r="124" spans="1:13" ht="12.75">
      <c r="A124" s="97">
        <v>31321</v>
      </c>
      <c r="B124" s="95">
        <v>0</v>
      </c>
      <c r="C124" s="98" t="s">
        <v>148</v>
      </c>
      <c r="D124" s="108">
        <v>1058100</v>
      </c>
      <c r="E124" s="104">
        <v>1058100</v>
      </c>
      <c r="F124" s="104"/>
      <c r="G124" s="104"/>
      <c r="H124" s="104"/>
      <c r="I124" s="104"/>
      <c r="J124" s="104"/>
      <c r="K124" s="104"/>
      <c r="L124" s="104"/>
      <c r="M124" s="104"/>
    </row>
    <row r="125" spans="1:13" ht="12.75">
      <c r="A125" s="97">
        <v>31322</v>
      </c>
      <c r="B125" s="95">
        <v>0</v>
      </c>
      <c r="C125" s="98" t="s">
        <v>149</v>
      </c>
      <c r="D125" s="108">
        <v>48100</v>
      </c>
      <c r="E125" s="104">
        <v>48100</v>
      </c>
      <c r="F125" s="104"/>
      <c r="G125" s="104"/>
      <c r="H125" s="104"/>
      <c r="I125" s="104"/>
      <c r="J125" s="104"/>
      <c r="K125" s="104"/>
      <c r="L125" s="104"/>
      <c r="M125" s="104"/>
    </row>
    <row r="126" spans="1:13" ht="12.75">
      <c r="A126" s="97">
        <v>31332</v>
      </c>
      <c r="B126" s="95">
        <v>0</v>
      </c>
      <c r="C126" s="98" t="s">
        <v>150</v>
      </c>
      <c r="D126" s="108">
        <v>115400</v>
      </c>
      <c r="E126" s="104">
        <v>115400</v>
      </c>
      <c r="F126" s="104"/>
      <c r="G126" s="104"/>
      <c r="H126" s="104"/>
      <c r="I126" s="104"/>
      <c r="J126" s="104"/>
      <c r="K126" s="104"/>
      <c r="L126" s="104"/>
      <c r="M126" s="104"/>
    </row>
    <row r="127" spans="1:13" ht="12.75">
      <c r="A127" s="97">
        <v>31333</v>
      </c>
      <c r="B127" s="95">
        <v>0</v>
      </c>
      <c r="C127" s="98" t="s">
        <v>151</v>
      </c>
      <c r="D127" s="108">
        <v>9600</v>
      </c>
      <c r="E127" s="104">
        <v>9600</v>
      </c>
      <c r="F127" s="104"/>
      <c r="G127" s="104"/>
      <c r="H127" s="104"/>
      <c r="I127" s="104"/>
      <c r="J127" s="104"/>
      <c r="K127" s="104"/>
      <c r="L127" s="104"/>
      <c r="M127" s="104"/>
    </row>
    <row r="128" spans="1:13" s="3" customFormat="1" ht="12.75">
      <c r="A128" s="118">
        <v>32</v>
      </c>
      <c r="B128" s="123"/>
      <c r="C128" s="120" t="s">
        <v>32</v>
      </c>
      <c r="D128" s="121">
        <v>594242</v>
      </c>
      <c r="E128" s="122">
        <v>594242</v>
      </c>
      <c r="F128" s="122"/>
      <c r="G128" s="122"/>
      <c r="H128" s="122"/>
      <c r="I128" s="122"/>
      <c r="J128" s="122"/>
      <c r="K128" s="122"/>
      <c r="L128" s="122">
        <v>594242</v>
      </c>
      <c r="M128" s="122">
        <v>594242</v>
      </c>
    </row>
    <row r="129" spans="1:13" ht="12.75">
      <c r="A129" s="97">
        <v>32121</v>
      </c>
      <c r="B129" s="95">
        <v>0</v>
      </c>
      <c r="C129" s="98" t="s">
        <v>152</v>
      </c>
      <c r="D129" s="108">
        <v>577712</v>
      </c>
      <c r="E129" s="104">
        <v>577712</v>
      </c>
      <c r="F129" s="104"/>
      <c r="G129" s="104"/>
      <c r="H129" s="104"/>
      <c r="I129" s="104"/>
      <c r="J129" s="104"/>
      <c r="K129" s="104"/>
      <c r="L129" s="104"/>
      <c r="M129" s="104"/>
    </row>
    <row r="130" spans="1:13" ht="12.75">
      <c r="A130" s="97">
        <v>32372</v>
      </c>
      <c r="B130" s="95">
        <v>0</v>
      </c>
      <c r="C130" s="98" t="s">
        <v>153</v>
      </c>
      <c r="D130" s="108">
        <v>13330</v>
      </c>
      <c r="E130" s="104">
        <v>13330</v>
      </c>
      <c r="F130" s="104"/>
      <c r="G130" s="104"/>
      <c r="H130" s="104"/>
      <c r="I130" s="104"/>
      <c r="J130" s="104"/>
      <c r="K130" s="104"/>
      <c r="L130" s="104"/>
      <c r="M130" s="104"/>
    </row>
    <row r="131" spans="1:13" ht="12.75">
      <c r="A131" s="97">
        <v>32999</v>
      </c>
      <c r="B131" s="95">
        <v>0</v>
      </c>
      <c r="C131" s="98" t="s">
        <v>36</v>
      </c>
      <c r="D131" s="108">
        <v>3200</v>
      </c>
      <c r="E131" s="104">
        <v>3200</v>
      </c>
      <c r="F131" s="104"/>
      <c r="G131" s="104"/>
      <c r="H131" s="104"/>
      <c r="I131" s="104"/>
      <c r="J131" s="104"/>
      <c r="K131" s="104"/>
      <c r="L131" s="104"/>
      <c r="M131" s="104"/>
    </row>
    <row r="132" spans="1:13" s="3" customFormat="1" ht="25.5">
      <c r="A132" s="120" t="s">
        <v>154</v>
      </c>
      <c r="B132" s="123"/>
      <c r="C132" s="120" t="s">
        <v>155</v>
      </c>
      <c r="D132" s="121">
        <v>191090</v>
      </c>
      <c r="E132" s="136">
        <v>191090</v>
      </c>
      <c r="F132" s="122"/>
      <c r="G132" s="122"/>
      <c r="H132" s="122"/>
      <c r="I132" s="122"/>
      <c r="J132" s="122"/>
      <c r="K132" s="122"/>
      <c r="L132" s="122"/>
      <c r="M132" s="122"/>
    </row>
    <row r="133" spans="1:13" s="3" customFormat="1" ht="12.75">
      <c r="A133" s="118">
        <v>3</v>
      </c>
      <c r="B133" s="123"/>
      <c r="C133" s="120" t="s">
        <v>61</v>
      </c>
      <c r="D133" s="121">
        <v>191090</v>
      </c>
      <c r="E133" s="122">
        <v>191090</v>
      </c>
      <c r="F133" s="122"/>
      <c r="G133" s="122"/>
      <c r="H133" s="122"/>
      <c r="I133" s="122"/>
      <c r="J133" s="122"/>
      <c r="K133" s="122"/>
      <c r="L133" s="122"/>
      <c r="M133" s="122"/>
    </row>
    <row r="134" spans="1:13" s="3" customFormat="1" ht="12.75">
      <c r="A134" s="118">
        <v>32</v>
      </c>
      <c r="B134" s="123"/>
      <c r="C134" s="120" t="s">
        <v>32</v>
      </c>
      <c r="D134" s="121">
        <v>191090</v>
      </c>
      <c r="E134" s="122">
        <v>191090</v>
      </c>
      <c r="F134" s="122"/>
      <c r="G134" s="122"/>
      <c r="H134" s="122"/>
      <c r="I134" s="122"/>
      <c r="J134" s="122"/>
      <c r="K134" s="122"/>
      <c r="L134" s="122">
        <v>191090</v>
      </c>
      <c r="M134" s="122">
        <v>191090</v>
      </c>
    </row>
    <row r="135" spans="1:13" ht="12.75">
      <c r="A135" s="97">
        <v>32211</v>
      </c>
      <c r="B135" s="95">
        <v>0</v>
      </c>
      <c r="C135" s="98" t="s">
        <v>109</v>
      </c>
      <c r="D135" s="108">
        <v>13300</v>
      </c>
      <c r="E135" s="104">
        <v>13330</v>
      </c>
      <c r="F135" s="104"/>
      <c r="G135" s="104"/>
      <c r="H135" s="104"/>
      <c r="I135" s="104"/>
      <c r="J135" s="104"/>
      <c r="K135" s="104"/>
      <c r="L135" s="104"/>
      <c r="M135" s="104"/>
    </row>
    <row r="136" spans="1:13" ht="12.75">
      <c r="A136" s="97">
        <v>32224</v>
      </c>
      <c r="B136" s="95">
        <v>0</v>
      </c>
      <c r="C136" s="98" t="s">
        <v>156</v>
      </c>
      <c r="D136" s="108">
        <v>17780</v>
      </c>
      <c r="E136" s="104">
        <v>17780</v>
      </c>
      <c r="F136" s="104"/>
      <c r="G136" s="104"/>
      <c r="H136" s="104"/>
      <c r="I136" s="104"/>
      <c r="J136" s="104"/>
      <c r="K136" s="104"/>
      <c r="L136" s="104"/>
      <c r="M136" s="104"/>
    </row>
    <row r="137" spans="1:13" ht="12.75">
      <c r="A137" s="97">
        <v>32319</v>
      </c>
      <c r="B137" s="95">
        <v>0</v>
      </c>
      <c r="C137" s="98" t="s">
        <v>119</v>
      </c>
      <c r="D137" s="108">
        <v>159980</v>
      </c>
      <c r="E137" s="104">
        <v>159980</v>
      </c>
      <c r="F137" s="104"/>
      <c r="G137" s="104"/>
      <c r="H137" s="104"/>
      <c r="I137" s="104"/>
      <c r="J137" s="104"/>
      <c r="K137" s="104"/>
      <c r="L137" s="104"/>
      <c r="M137" s="104"/>
    </row>
    <row r="138" spans="1:13" s="3" customFormat="1" ht="18.75" customHeight="1">
      <c r="A138" s="140" t="s">
        <v>181</v>
      </c>
      <c r="B138" s="141"/>
      <c r="C138" s="138" t="s">
        <v>164</v>
      </c>
      <c r="D138" s="142">
        <v>411265</v>
      </c>
      <c r="E138" s="144"/>
      <c r="F138" s="144">
        <v>50000</v>
      </c>
      <c r="G138" s="144">
        <v>361265</v>
      </c>
      <c r="H138" s="143"/>
      <c r="I138" s="143"/>
      <c r="J138" s="143"/>
      <c r="K138" s="143"/>
      <c r="L138" s="144">
        <v>411265</v>
      </c>
      <c r="M138" s="144">
        <v>411265</v>
      </c>
    </row>
    <row r="139" spans="1:13" s="3" customFormat="1" ht="25.5">
      <c r="A139" s="120" t="s">
        <v>157</v>
      </c>
      <c r="B139" s="123"/>
      <c r="C139" s="120" t="s">
        <v>158</v>
      </c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1:13" s="3" customFormat="1" ht="12.75">
      <c r="A140" s="118">
        <v>3</v>
      </c>
      <c r="B140" s="123"/>
      <c r="C140" s="120" t="s">
        <v>61</v>
      </c>
      <c r="D140" s="121">
        <v>3050</v>
      </c>
      <c r="E140" s="122" t="s">
        <v>160</v>
      </c>
      <c r="F140" s="122" t="s">
        <v>160</v>
      </c>
      <c r="G140" s="122">
        <v>3050</v>
      </c>
      <c r="H140" s="122"/>
      <c r="I140" s="122"/>
      <c r="J140" s="122"/>
      <c r="K140" s="122"/>
      <c r="L140" s="122"/>
      <c r="M140" s="122"/>
    </row>
    <row r="141" spans="1:13" s="3" customFormat="1" ht="12.75">
      <c r="A141" s="137">
        <v>32</v>
      </c>
      <c r="B141" s="123"/>
      <c r="C141" s="120" t="s">
        <v>32</v>
      </c>
      <c r="D141" s="121">
        <v>3050</v>
      </c>
      <c r="E141" s="122" t="s">
        <v>160</v>
      </c>
      <c r="F141" s="122"/>
      <c r="G141" s="122">
        <v>3050</v>
      </c>
      <c r="H141" s="122"/>
      <c r="I141" s="122"/>
      <c r="J141" s="122"/>
      <c r="K141" s="122"/>
      <c r="L141" s="122">
        <v>3050</v>
      </c>
      <c r="M141" s="122">
        <v>3050</v>
      </c>
    </row>
    <row r="142" spans="1:13" ht="12.75">
      <c r="A142" s="97">
        <v>32111</v>
      </c>
      <c r="B142" s="95">
        <v>0</v>
      </c>
      <c r="C142" s="98" t="s">
        <v>103</v>
      </c>
      <c r="D142" s="108">
        <v>340</v>
      </c>
      <c r="E142" s="104" t="s">
        <v>160</v>
      </c>
      <c r="F142" s="104"/>
      <c r="G142" s="104">
        <v>340</v>
      </c>
      <c r="H142" s="104"/>
      <c r="I142" s="104"/>
      <c r="J142" s="104"/>
      <c r="K142" s="104"/>
      <c r="L142" s="104"/>
      <c r="M142" s="104"/>
    </row>
    <row r="143" spans="1:13" ht="12.75">
      <c r="A143" s="97">
        <v>32141</v>
      </c>
      <c r="B143" s="95">
        <v>0</v>
      </c>
      <c r="C143" s="98" t="s">
        <v>159</v>
      </c>
      <c r="D143" s="108">
        <v>286</v>
      </c>
      <c r="E143" s="104" t="s">
        <v>160</v>
      </c>
      <c r="F143" s="104"/>
      <c r="G143" s="104">
        <v>286</v>
      </c>
      <c r="H143" s="104"/>
      <c r="I143" s="104"/>
      <c r="J143" s="104"/>
      <c r="K143" s="104"/>
      <c r="L143" s="104"/>
      <c r="M143" s="104"/>
    </row>
    <row r="144" spans="1:13" ht="12.75">
      <c r="A144" s="97">
        <v>32319</v>
      </c>
      <c r="B144" s="95">
        <v>0</v>
      </c>
      <c r="C144" s="98" t="s">
        <v>119</v>
      </c>
      <c r="D144" s="108">
        <v>2424</v>
      </c>
      <c r="E144" s="104" t="s">
        <v>160</v>
      </c>
      <c r="F144" s="104"/>
      <c r="G144" s="104">
        <v>2424</v>
      </c>
      <c r="H144" s="104"/>
      <c r="I144" s="104"/>
      <c r="J144" s="104"/>
      <c r="K144" s="104"/>
      <c r="L144" s="104"/>
      <c r="M144" s="104"/>
    </row>
    <row r="145" spans="1:13" s="3" customFormat="1" ht="25.5">
      <c r="A145" s="120" t="s">
        <v>161</v>
      </c>
      <c r="B145" s="123"/>
      <c r="C145" s="120" t="s">
        <v>162</v>
      </c>
      <c r="D145" s="121">
        <v>3056</v>
      </c>
      <c r="E145" s="122"/>
      <c r="F145" s="122"/>
      <c r="G145" s="136">
        <v>3056</v>
      </c>
      <c r="H145" s="122"/>
      <c r="I145" s="122"/>
      <c r="J145" s="122"/>
      <c r="K145" s="122"/>
      <c r="L145" s="122"/>
      <c r="M145" s="122"/>
    </row>
    <row r="146" spans="1:13" s="3" customFormat="1" ht="12.75">
      <c r="A146" s="118">
        <v>3</v>
      </c>
      <c r="B146" s="123"/>
      <c r="C146" s="120" t="s">
        <v>61</v>
      </c>
      <c r="D146" s="121">
        <v>3056</v>
      </c>
      <c r="E146" s="122"/>
      <c r="F146" s="122"/>
      <c r="G146" s="122">
        <v>3056</v>
      </c>
      <c r="H146" s="122"/>
      <c r="I146" s="122"/>
      <c r="J146" s="122"/>
      <c r="K146" s="122"/>
      <c r="L146" s="122"/>
      <c r="M146" s="122"/>
    </row>
    <row r="147" spans="1:13" s="3" customFormat="1" ht="12.75">
      <c r="A147" s="118">
        <v>32</v>
      </c>
      <c r="B147" s="123"/>
      <c r="C147" s="120" t="s">
        <v>32</v>
      </c>
      <c r="D147" s="121">
        <v>3056</v>
      </c>
      <c r="E147" s="122"/>
      <c r="F147" s="122"/>
      <c r="G147" s="122">
        <v>3056</v>
      </c>
      <c r="H147" s="122"/>
      <c r="I147" s="122"/>
      <c r="J147" s="122"/>
      <c r="K147" s="122"/>
      <c r="L147" s="122">
        <v>3056</v>
      </c>
      <c r="M147" s="122">
        <v>3056</v>
      </c>
    </row>
    <row r="148" spans="1:13" ht="12.75">
      <c r="A148" s="97">
        <v>32412</v>
      </c>
      <c r="B148" s="95">
        <v>0</v>
      </c>
      <c r="C148" s="98" t="s">
        <v>163</v>
      </c>
      <c r="D148" s="108">
        <v>3056</v>
      </c>
      <c r="E148" s="104"/>
      <c r="F148" s="104"/>
      <c r="G148" s="104">
        <v>3056</v>
      </c>
      <c r="H148" s="104"/>
      <c r="I148" s="104"/>
      <c r="J148" s="104"/>
      <c r="K148" s="104"/>
      <c r="L148" s="104"/>
      <c r="M148" s="104"/>
    </row>
    <row r="149" spans="1:13" s="3" customFormat="1" ht="25.5">
      <c r="A149" s="120" t="s">
        <v>165</v>
      </c>
      <c r="B149" s="123"/>
      <c r="C149" s="120" t="s">
        <v>166</v>
      </c>
      <c r="D149" s="121">
        <v>222190</v>
      </c>
      <c r="E149" s="122"/>
      <c r="F149" s="122"/>
      <c r="G149" s="136">
        <v>222190</v>
      </c>
      <c r="H149" s="122"/>
      <c r="I149" s="122"/>
      <c r="J149" s="122"/>
      <c r="K149" s="122"/>
      <c r="L149" s="136">
        <v>222190</v>
      </c>
      <c r="M149" s="136">
        <v>222190</v>
      </c>
    </row>
    <row r="150" spans="1:13" ht="12.75">
      <c r="A150" s="97">
        <v>3</v>
      </c>
      <c r="B150" s="95"/>
      <c r="C150" s="98" t="s">
        <v>61</v>
      </c>
      <c r="D150" s="108">
        <v>222190</v>
      </c>
      <c r="E150" s="104"/>
      <c r="F150" s="104"/>
      <c r="G150" s="104">
        <v>222190</v>
      </c>
      <c r="H150" s="104"/>
      <c r="I150" s="104"/>
      <c r="J150" s="104"/>
      <c r="K150" s="104"/>
      <c r="L150" s="104"/>
      <c r="M150" s="104"/>
    </row>
    <row r="151" spans="1:13" ht="12.75">
      <c r="A151" s="97">
        <v>32</v>
      </c>
      <c r="B151" s="95"/>
      <c r="C151" s="98" t="s">
        <v>32</v>
      </c>
      <c r="D151" s="108">
        <v>222190</v>
      </c>
      <c r="E151" s="104"/>
      <c r="F151" s="104"/>
      <c r="G151" s="104">
        <v>222190</v>
      </c>
      <c r="H151" s="104"/>
      <c r="I151" s="104"/>
      <c r="J151" s="104"/>
      <c r="K151" s="104"/>
      <c r="L151" s="104"/>
      <c r="M151" s="104"/>
    </row>
    <row r="152" spans="1:13" ht="12.75">
      <c r="A152" s="97">
        <v>32224</v>
      </c>
      <c r="B152" s="95">
        <v>0</v>
      </c>
      <c r="C152" s="98" t="s">
        <v>156</v>
      </c>
      <c r="D152" s="108">
        <v>217750</v>
      </c>
      <c r="E152" s="104"/>
      <c r="F152" s="104"/>
      <c r="G152" s="104">
        <v>217750</v>
      </c>
      <c r="H152" s="104"/>
      <c r="I152" s="104"/>
      <c r="J152" s="104"/>
      <c r="K152" s="104"/>
      <c r="L152" s="104"/>
      <c r="M152" s="104"/>
    </row>
    <row r="153" spans="1:13" ht="12.75">
      <c r="A153" s="97">
        <v>32999</v>
      </c>
      <c r="B153" s="95">
        <v>0</v>
      </c>
      <c r="C153" s="98" t="s">
        <v>36</v>
      </c>
      <c r="D153" s="108">
        <v>4440</v>
      </c>
      <c r="E153" s="104"/>
      <c r="F153" s="104"/>
      <c r="G153" s="104">
        <v>4440</v>
      </c>
      <c r="H153" s="104"/>
      <c r="I153" s="104"/>
      <c r="J153" s="104"/>
      <c r="K153" s="104"/>
      <c r="L153" s="104"/>
      <c r="M153" s="104"/>
    </row>
    <row r="154" spans="1:13" s="3" customFormat="1" ht="25.5">
      <c r="A154" s="120" t="s">
        <v>167</v>
      </c>
      <c r="B154" s="123"/>
      <c r="C154" s="120" t="s">
        <v>168</v>
      </c>
      <c r="D154" s="121">
        <v>115540</v>
      </c>
      <c r="E154" s="122"/>
      <c r="F154" s="122"/>
      <c r="G154" s="136">
        <v>115540</v>
      </c>
      <c r="H154" s="122"/>
      <c r="I154" s="122"/>
      <c r="J154" s="122"/>
      <c r="K154" s="122"/>
      <c r="L154" s="122"/>
      <c r="M154" s="122"/>
    </row>
    <row r="155" spans="1:13" s="3" customFormat="1" ht="12.75">
      <c r="A155" s="118">
        <v>3</v>
      </c>
      <c r="B155" s="123"/>
      <c r="C155" s="120" t="s">
        <v>61</v>
      </c>
      <c r="D155" s="121">
        <v>115540</v>
      </c>
      <c r="E155" s="122"/>
      <c r="F155" s="122"/>
      <c r="G155" s="122">
        <v>115540</v>
      </c>
      <c r="H155" s="122"/>
      <c r="I155" s="122"/>
      <c r="J155" s="122"/>
      <c r="K155" s="122"/>
      <c r="L155" s="122"/>
      <c r="M155" s="122"/>
    </row>
    <row r="156" spans="1:13" s="3" customFormat="1" ht="12.75">
      <c r="A156" s="118">
        <v>32</v>
      </c>
      <c r="B156" s="123"/>
      <c r="C156" s="120" t="s">
        <v>32</v>
      </c>
      <c r="D156" s="121">
        <v>115540</v>
      </c>
      <c r="E156" s="122"/>
      <c r="F156" s="122"/>
      <c r="G156" s="122">
        <v>115540</v>
      </c>
      <c r="H156" s="122"/>
      <c r="I156" s="122"/>
      <c r="J156" s="122"/>
      <c r="K156" s="122"/>
      <c r="L156" s="122">
        <v>115540</v>
      </c>
      <c r="M156" s="122">
        <v>115540</v>
      </c>
    </row>
    <row r="157" spans="1:13" ht="12.75">
      <c r="A157" s="97">
        <v>32999</v>
      </c>
      <c r="B157" s="95">
        <v>0</v>
      </c>
      <c r="C157" s="98" t="s">
        <v>36</v>
      </c>
      <c r="D157" s="108">
        <v>115540</v>
      </c>
      <c r="E157" s="104"/>
      <c r="F157" s="104"/>
      <c r="G157" s="104">
        <v>115540</v>
      </c>
      <c r="H157" s="104"/>
      <c r="I157" s="104"/>
      <c r="J157" s="104"/>
      <c r="K157" s="104"/>
      <c r="L157" s="104"/>
      <c r="M157" s="104"/>
    </row>
    <row r="158" spans="1:13" s="3" customFormat="1" ht="25.5">
      <c r="A158" s="120" t="s">
        <v>171</v>
      </c>
      <c r="B158" s="123"/>
      <c r="C158" s="120" t="s">
        <v>172</v>
      </c>
      <c r="D158" s="121">
        <v>50000</v>
      </c>
      <c r="E158" s="122"/>
      <c r="F158" s="136">
        <v>50000</v>
      </c>
      <c r="G158" s="122"/>
      <c r="H158" s="122"/>
      <c r="I158" s="122"/>
      <c r="J158" s="122"/>
      <c r="K158" s="122"/>
      <c r="L158" s="122"/>
      <c r="M158" s="122"/>
    </row>
    <row r="159" spans="1:13" s="3" customFormat="1" ht="12.75">
      <c r="A159" s="118">
        <v>3</v>
      </c>
      <c r="B159" s="123"/>
      <c r="C159" s="120" t="s">
        <v>61</v>
      </c>
      <c r="D159" s="121">
        <v>40000</v>
      </c>
      <c r="E159" s="122"/>
      <c r="F159" s="122">
        <v>40000</v>
      </c>
      <c r="G159" s="122"/>
      <c r="H159" s="122"/>
      <c r="I159" s="122"/>
      <c r="J159" s="122"/>
      <c r="K159" s="122"/>
      <c r="L159" s="122"/>
      <c r="M159" s="122"/>
    </row>
    <row r="160" spans="1:13" s="3" customFormat="1" ht="12.75">
      <c r="A160" s="118">
        <v>32</v>
      </c>
      <c r="B160" s="123"/>
      <c r="C160" s="120" t="s">
        <v>32</v>
      </c>
      <c r="D160" s="121">
        <v>31000</v>
      </c>
      <c r="E160" s="122"/>
      <c r="F160" s="122">
        <v>31000</v>
      </c>
      <c r="G160" s="122"/>
      <c r="H160" s="122"/>
      <c r="I160" s="122"/>
      <c r="J160" s="122"/>
      <c r="K160" s="122"/>
      <c r="L160" s="122">
        <v>31000</v>
      </c>
      <c r="M160" s="122">
        <v>31000</v>
      </c>
    </row>
    <row r="161" spans="1:13" ht="12.75">
      <c r="A161" s="97">
        <v>32999</v>
      </c>
      <c r="B161" s="95">
        <v>0</v>
      </c>
      <c r="C161" s="98" t="s">
        <v>36</v>
      </c>
      <c r="D161" s="108">
        <v>31000</v>
      </c>
      <c r="E161" s="104"/>
      <c r="F161" s="104">
        <v>31000</v>
      </c>
      <c r="G161" s="104"/>
      <c r="H161" s="104"/>
      <c r="I161" s="104"/>
      <c r="J161" s="104"/>
      <c r="K161" s="104"/>
      <c r="L161" s="104"/>
      <c r="M161" s="104"/>
    </row>
    <row r="162" spans="1:13" s="3" customFormat="1" ht="12.75">
      <c r="A162" s="118">
        <v>34</v>
      </c>
      <c r="B162" s="123"/>
      <c r="C162" s="120" t="s">
        <v>72</v>
      </c>
      <c r="D162" s="121">
        <v>9000</v>
      </c>
      <c r="E162" s="122"/>
      <c r="F162" s="122">
        <v>9000</v>
      </c>
      <c r="G162" s="122"/>
      <c r="H162" s="122"/>
      <c r="I162" s="122"/>
      <c r="J162" s="122"/>
      <c r="K162" s="122"/>
      <c r="L162" s="122">
        <v>9000</v>
      </c>
      <c r="M162" s="122">
        <v>9000</v>
      </c>
    </row>
    <row r="163" spans="1:13" ht="12.75">
      <c r="A163" s="97">
        <v>34311</v>
      </c>
      <c r="B163" s="95">
        <v>0</v>
      </c>
      <c r="C163" s="98" t="s">
        <v>176</v>
      </c>
      <c r="D163" s="108">
        <v>9000</v>
      </c>
      <c r="E163" s="104"/>
      <c r="F163" s="104">
        <v>9000</v>
      </c>
      <c r="G163" s="104"/>
      <c r="H163" s="104"/>
      <c r="I163" s="104"/>
      <c r="J163" s="104"/>
      <c r="K163" s="104"/>
      <c r="L163" s="104"/>
      <c r="M163" s="104"/>
    </row>
    <row r="164" spans="1:13" s="3" customFormat="1" ht="12.75">
      <c r="A164" s="118">
        <v>4</v>
      </c>
      <c r="B164" s="123"/>
      <c r="C164" s="120" t="s">
        <v>40</v>
      </c>
      <c r="D164" s="121">
        <v>10000</v>
      </c>
      <c r="E164" s="122"/>
      <c r="F164" s="122">
        <v>10000</v>
      </c>
      <c r="G164" s="122"/>
      <c r="H164" s="122"/>
      <c r="I164" s="122"/>
      <c r="J164" s="122"/>
      <c r="K164" s="122"/>
      <c r="L164" s="122"/>
      <c r="M164" s="122"/>
    </row>
    <row r="165" spans="1:13" s="3" customFormat="1" ht="15" customHeight="1">
      <c r="A165" s="118">
        <v>42</v>
      </c>
      <c r="B165" s="123"/>
      <c r="C165" s="120" t="s">
        <v>173</v>
      </c>
      <c r="D165" s="121">
        <v>10000</v>
      </c>
      <c r="E165" s="122"/>
      <c r="F165" s="122">
        <v>10000</v>
      </c>
      <c r="G165" s="122"/>
      <c r="H165" s="122"/>
      <c r="I165" s="122"/>
      <c r="J165" s="122"/>
      <c r="K165" s="122"/>
      <c r="L165" s="122">
        <v>10000</v>
      </c>
      <c r="M165" s="122">
        <v>10000</v>
      </c>
    </row>
    <row r="166" spans="1:13" ht="12.75">
      <c r="A166" s="97">
        <v>42211</v>
      </c>
      <c r="B166" s="95">
        <v>0</v>
      </c>
      <c r="C166" s="98" t="s">
        <v>174</v>
      </c>
      <c r="D166" s="108">
        <v>4000</v>
      </c>
      <c r="E166" s="104"/>
      <c r="F166" s="104">
        <v>4000</v>
      </c>
      <c r="G166" s="104"/>
      <c r="H166" s="104"/>
      <c r="I166" s="104"/>
      <c r="J166" s="104"/>
      <c r="K166" s="104"/>
      <c r="L166" s="104"/>
      <c r="M166" s="104"/>
    </row>
    <row r="167" spans="1:13" ht="12.75">
      <c r="A167" s="97">
        <v>42273</v>
      </c>
      <c r="B167" s="95">
        <v>0</v>
      </c>
      <c r="C167" s="98" t="s">
        <v>175</v>
      </c>
      <c r="D167" s="108">
        <v>6000</v>
      </c>
      <c r="E167" s="104"/>
      <c r="F167" s="104">
        <v>6000</v>
      </c>
      <c r="G167" s="104"/>
      <c r="H167" s="104"/>
      <c r="I167" s="104"/>
      <c r="J167" s="104"/>
      <c r="K167" s="104"/>
      <c r="L167" s="104"/>
      <c r="M167" s="104"/>
    </row>
    <row r="168" spans="1:13" s="3" customFormat="1" ht="25.5">
      <c r="A168" s="120" t="s">
        <v>169</v>
      </c>
      <c r="B168" s="123"/>
      <c r="C168" s="120" t="s">
        <v>170</v>
      </c>
      <c r="D168" s="121">
        <v>17429</v>
      </c>
      <c r="E168" s="122"/>
      <c r="F168" s="122"/>
      <c r="G168" s="136">
        <v>17429</v>
      </c>
      <c r="H168" s="122"/>
      <c r="I168" s="122"/>
      <c r="J168" s="122"/>
      <c r="K168" s="122"/>
      <c r="L168" s="136"/>
      <c r="M168" s="136"/>
    </row>
    <row r="169" spans="1:13" s="3" customFormat="1" ht="12.75">
      <c r="A169" s="118">
        <v>3</v>
      </c>
      <c r="B169" s="123"/>
      <c r="C169" s="120" t="s">
        <v>61</v>
      </c>
      <c r="D169" s="121">
        <v>17429</v>
      </c>
      <c r="E169" s="122"/>
      <c r="F169" s="122"/>
      <c r="G169" s="122">
        <v>17429</v>
      </c>
      <c r="H169" s="122"/>
      <c r="I169" s="122"/>
      <c r="J169" s="122"/>
      <c r="K169" s="122"/>
      <c r="L169" s="122"/>
      <c r="M169" s="122"/>
    </row>
    <row r="170" spans="1:13" s="3" customFormat="1" ht="12.75">
      <c r="A170" s="118">
        <v>32</v>
      </c>
      <c r="B170" s="123"/>
      <c r="C170" s="120" t="s">
        <v>32</v>
      </c>
      <c r="D170" s="121">
        <v>17429</v>
      </c>
      <c r="E170" s="122"/>
      <c r="F170" s="122"/>
      <c r="G170" s="122">
        <v>17429</v>
      </c>
      <c r="H170" s="122"/>
      <c r="I170" s="122"/>
      <c r="J170" s="122"/>
      <c r="K170" s="122"/>
      <c r="L170" s="122">
        <v>17429</v>
      </c>
      <c r="M170" s="122">
        <v>17429</v>
      </c>
    </row>
    <row r="171" spans="1:13" ht="12.75">
      <c r="A171" s="97">
        <v>32999</v>
      </c>
      <c r="B171" s="95">
        <v>0</v>
      </c>
      <c r="C171" s="98" t="s">
        <v>36</v>
      </c>
      <c r="D171" s="108">
        <v>17429</v>
      </c>
      <c r="E171" s="104"/>
      <c r="F171" s="104"/>
      <c r="G171" s="104">
        <v>17429</v>
      </c>
      <c r="H171" s="104"/>
      <c r="I171" s="104"/>
      <c r="J171" s="104"/>
      <c r="K171" s="104"/>
      <c r="L171" s="104"/>
      <c r="M171" s="104"/>
    </row>
    <row r="172" spans="1:13" s="3" customFormat="1" ht="51">
      <c r="A172" s="131" t="s">
        <v>89</v>
      </c>
      <c r="B172" s="131"/>
      <c r="C172" s="132" t="s">
        <v>90</v>
      </c>
      <c r="D172" s="130">
        <f>SUM(D173)</f>
        <v>2228</v>
      </c>
      <c r="E172" s="134">
        <v>2228</v>
      </c>
      <c r="F172" s="133"/>
      <c r="G172" s="133"/>
      <c r="H172" s="133"/>
      <c r="I172" s="133"/>
      <c r="J172" s="133"/>
      <c r="K172" s="133"/>
      <c r="L172" s="134">
        <v>2228</v>
      </c>
      <c r="M172" s="134">
        <v>2228</v>
      </c>
    </row>
    <row r="173" spans="1:13" s="3" customFormat="1" ht="12.75">
      <c r="A173" s="118">
        <v>4</v>
      </c>
      <c r="B173" s="123"/>
      <c r="C173" s="120" t="s">
        <v>40</v>
      </c>
      <c r="D173" s="121">
        <f>SUM(D174)</f>
        <v>2228</v>
      </c>
      <c r="E173" s="122">
        <v>2228</v>
      </c>
      <c r="F173" s="122"/>
      <c r="G173" s="122"/>
      <c r="H173" s="122"/>
      <c r="I173" s="122"/>
      <c r="J173" s="122"/>
      <c r="K173" s="122"/>
      <c r="L173" s="122"/>
      <c r="M173" s="122"/>
    </row>
    <row r="174" spans="1:13" s="3" customFormat="1" ht="24.75" customHeight="1">
      <c r="A174" s="118">
        <v>42</v>
      </c>
      <c r="B174" s="123"/>
      <c r="C174" s="120" t="s">
        <v>53</v>
      </c>
      <c r="D174" s="121">
        <v>2228</v>
      </c>
      <c r="E174" s="136">
        <v>2228</v>
      </c>
      <c r="F174" s="122"/>
      <c r="G174" s="122"/>
      <c r="H174" s="122"/>
      <c r="I174" s="122"/>
      <c r="J174" s="122"/>
      <c r="K174" s="122"/>
      <c r="L174" s="136">
        <v>2228</v>
      </c>
      <c r="M174" s="136">
        <v>2228</v>
      </c>
    </row>
    <row r="175" spans="1:13" ht="12.75">
      <c r="A175" s="97">
        <v>42411</v>
      </c>
      <c r="B175" s="99">
        <v>545</v>
      </c>
      <c r="C175" s="98" t="s">
        <v>138</v>
      </c>
      <c r="D175" s="108">
        <v>2228</v>
      </c>
      <c r="E175" s="104">
        <v>2228</v>
      </c>
      <c r="F175" s="104"/>
      <c r="G175" s="104"/>
      <c r="H175" s="104"/>
      <c r="I175" s="104"/>
      <c r="J175" s="104"/>
      <c r="K175" s="104"/>
      <c r="L175" s="104"/>
      <c r="M175" s="104"/>
    </row>
    <row r="176" spans="1:13" ht="12.75">
      <c r="A176" s="94" t="s">
        <v>91</v>
      </c>
      <c r="B176" s="94"/>
      <c r="C176" s="100" t="s">
        <v>92</v>
      </c>
      <c r="D176" s="107">
        <f>SUM(D177)</f>
        <v>0</v>
      </c>
      <c r="E176" s="105"/>
      <c r="F176" s="105"/>
      <c r="G176" s="105"/>
      <c r="H176" s="105"/>
      <c r="I176" s="105"/>
      <c r="J176" s="105"/>
      <c r="K176" s="105"/>
      <c r="L176" s="105">
        <v>0</v>
      </c>
      <c r="M176" s="105">
        <v>0</v>
      </c>
    </row>
    <row r="177" spans="1:13" ht="12.75">
      <c r="A177" s="97">
        <v>3</v>
      </c>
      <c r="B177" s="95"/>
      <c r="C177" s="98" t="s">
        <v>61</v>
      </c>
      <c r="D177" s="108">
        <f>SUM(D178)</f>
        <v>0</v>
      </c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1:13" ht="12.75">
      <c r="A178" s="97">
        <v>32</v>
      </c>
      <c r="B178" s="95"/>
      <c r="C178" s="98" t="s">
        <v>32</v>
      </c>
      <c r="D178" s="108">
        <f>SUM(D179,D181)</f>
        <v>0</v>
      </c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1:13" ht="12.75">
      <c r="A179" s="97">
        <v>323</v>
      </c>
      <c r="B179" s="95"/>
      <c r="C179" s="98" t="s">
        <v>35</v>
      </c>
      <c r="D179" s="108">
        <f>SUM(D180)</f>
        <v>0</v>
      </c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1:13" ht="12.75">
      <c r="A180" s="97">
        <v>3239</v>
      </c>
      <c r="B180" s="99">
        <v>548</v>
      </c>
      <c r="C180" s="98" t="s">
        <v>69</v>
      </c>
      <c r="D180" s="108">
        <v>0</v>
      </c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1:13" ht="12.75">
      <c r="A181" s="97">
        <v>329</v>
      </c>
      <c r="B181" s="95"/>
      <c r="C181" s="98" t="s">
        <v>36</v>
      </c>
      <c r="D181" s="108">
        <f>SUM(D182)</f>
        <v>0</v>
      </c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1:13" ht="12.75">
      <c r="A182" s="97">
        <v>3299</v>
      </c>
      <c r="B182" s="99">
        <v>944</v>
      </c>
      <c r="C182" s="98" t="s">
        <v>36</v>
      </c>
      <c r="D182" s="108">
        <v>0</v>
      </c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1:13" ht="12.75">
      <c r="A183" s="97"/>
      <c r="B183" s="95"/>
      <c r="C183" s="98"/>
      <c r="D183" s="108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1:13" ht="38.25">
      <c r="A184" s="94" t="s">
        <v>93</v>
      </c>
      <c r="B184" s="94"/>
      <c r="C184" s="100" t="s">
        <v>94</v>
      </c>
      <c r="D184" s="107">
        <f>SUM(D185)</f>
        <v>0</v>
      </c>
      <c r="E184" s="105"/>
      <c r="F184" s="105"/>
      <c r="G184" s="105"/>
      <c r="H184" s="105"/>
      <c r="I184" s="105"/>
      <c r="J184" s="105"/>
      <c r="K184" s="105"/>
      <c r="L184" s="149">
        <v>0</v>
      </c>
      <c r="M184" s="149">
        <v>0</v>
      </c>
    </row>
    <row r="185" spans="1:13" ht="12.75">
      <c r="A185" s="97">
        <v>3</v>
      </c>
      <c r="B185" s="95"/>
      <c r="C185" s="98" t="s">
        <v>61</v>
      </c>
      <c r="D185" s="108">
        <f>SUM(D186)</f>
        <v>0</v>
      </c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1:13" ht="12.75">
      <c r="A186" s="97">
        <v>32</v>
      </c>
      <c r="B186" s="95"/>
      <c r="C186" s="98" t="s">
        <v>32</v>
      </c>
      <c r="D186" s="108">
        <f>SUM(D187)</f>
        <v>0</v>
      </c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1:13" ht="12.75">
      <c r="A187" s="97">
        <v>322</v>
      </c>
      <c r="B187" s="95"/>
      <c r="C187" s="98" t="s">
        <v>34</v>
      </c>
      <c r="D187" s="108">
        <f>SUM(D188)</f>
        <v>0</v>
      </c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1:13" ht="12.75">
      <c r="A188" s="97">
        <v>3221</v>
      </c>
      <c r="B188" s="99">
        <v>549</v>
      </c>
      <c r="C188" s="98" t="s">
        <v>66</v>
      </c>
      <c r="D188" s="108">
        <v>0</v>
      </c>
      <c r="E188" s="104"/>
      <c r="F188" s="104"/>
      <c r="G188" s="104"/>
      <c r="H188" s="104"/>
      <c r="I188" s="104"/>
      <c r="J188" s="104"/>
      <c r="K188" s="104"/>
      <c r="L188" s="104"/>
      <c r="M188" s="104"/>
    </row>
    <row r="191" spans="1:10" ht="12.75">
      <c r="A191" s="160" t="s">
        <v>188</v>
      </c>
      <c r="B191" s="184" t="s">
        <v>191</v>
      </c>
      <c r="C191" s="184"/>
      <c r="J191" s="114" t="s">
        <v>194</v>
      </c>
    </row>
    <row r="192" spans="1:3" ht="12.75">
      <c r="A192" s="160" t="s">
        <v>189</v>
      </c>
      <c r="B192" s="184" t="s">
        <v>192</v>
      </c>
      <c r="C192" s="184"/>
    </row>
    <row r="193" spans="1:10" ht="12.75">
      <c r="A193" s="160" t="s">
        <v>190</v>
      </c>
      <c r="B193" s="184" t="s">
        <v>193</v>
      </c>
      <c r="C193" s="184"/>
      <c r="J193" s="114" t="s">
        <v>195</v>
      </c>
    </row>
  </sheetData>
  <sheetProtection/>
  <mergeCells count="4">
    <mergeCell ref="A1:M1"/>
    <mergeCell ref="B191:C191"/>
    <mergeCell ref="B192:C192"/>
    <mergeCell ref="B193:C193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Đurđenovac</cp:lastModifiedBy>
  <cp:lastPrinted>2014-10-27T06:43:56Z</cp:lastPrinted>
  <dcterms:created xsi:type="dcterms:W3CDTF">2013-09-11T11:00:21Z</dcterms:created>
  <dcterms:modified xsi:type="dcterms:W3CDTF">2015-12-18T09:54:20Z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