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ca\Desktop\ŠKOLSKI ODBOR\ODLUKE\financijski plan 2021\"/>
    </mc:Choice>
  </mc:AlternateContent>
  <xr:revisionPtr revIDLastSave="0" documentId="8_{227D85E1-F17F-43EF-B109-3F4EB1578881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PRIHODI-za popuniti" sheetId="1" r:id="rId1"/>
    <sheet name="POSEBNI DIO-za popuniti" sheetId="2" r:id="rId2"/>
  </sheets>
  <definedNames>
    <definedName name="BEx00775DQ2JG7XO82H2QROMSXVH" localSheetId="0">#REF!</definedName>
    <definedName name="BEx00775DQ2JG7XO82H2QROMSXVH">#REF!</definedName>
    <definedName name="BEx009W98B7PZBFAE89KM0RRWMFD" localSheetId="0">#REF!</definedName>
    <definedName name="BEx009W98B7PZBFAE89KM0RRWMFD">#REF!</definedName>
    <definedName name="BEx00BE8LZQJ7YE6TWSO2NB43IF7" localSheetId="0">#REF!</definedName>
    <definedName name="BEx00BE8LZQJ7YE6TWSO2NB43IF7">#REF!</definedName>
    <definedName name="BEx00S69VJH3S5NU0JXPOHT9M1ZG" localSheetId="0">#REF!</definedName>
    <definedName name="BEx00S69VJH3S5NU0JXPOHT9M1ZG">#REF!</definedName>
    <definedName name="BEx00ZD99I4MRZCIFP7OBUA5T94M" localSheetId="0">#REF!</definedName>
    <definedName name="BEx00ZD99I4MRZCIFP7OBUA5T94M">#REF!</definedName>
    <definedName name="BEx010F2ILN0YUCUMZCM9Z3A0HSK" localSheetId="0">#REF!</definedName>
    <definedName name="BEx010F2ILN0YUCUMZCM9Z3A0HSK">#REF!</definedName>
    <definedName name="BEx01BCTC0EGN36IDP6731IHS1NR" localSheetId="0">#REF!</definedName>
    <definedName name="BEx01BCTC0EGN36IDP6731IHS1NR">#REF!</definedName>
    <definedName name="BEx01EY9PMHTQOGNEBXNJ4L6KR3V" localSheetId="0">#REF!</definedName>
    <definedName name="BEx01EY9PMHTQOGNEBXNJ4L6KR3V">#REF!</definedName>
    <definedName name="BEx01PFX92X3TADAC3Z7XVS4PSIQ" localSheetId="0">#REF!</definedName>
    <definedName name="BEx01PFX92X3TADAC3Z7XVS4PSIQ">#REF!</definedName>
    <definedName name="BEx01V4XF4GKNRSKY3C3714BF1I9" localSheetId="0">#REF!</definedName>
    <definedName name="BEx01V4XF4GKNRSKY3C3714BF1I9">#REF!</definedName>
    <definedName name="BEx024FEU583GZO6O6PEZPWBH8K9" localSheetId="0">#REF!</definedName>
    <definedName name="BEx024FEU583GZO6O6PEZPWBH8K9">#REF!</definedName>
    <definedName name="BEx02Q0ACNPRXYKVFRXD326KUHO6" localSheetId="0">#REF!</definedName>
    <definedName name="BEx02Q0ACNPRXYKVFRXD326KUHO6">#REF!</definedName>
    <definedName name="BEx1EX77626ZWG2VT9PXHYPCPDJE" localSheetId="0">#REF!</definedName>
    <definedName name="BEx1EX77626ZWG2VT9PXHYPCPDJE">#REF!</definedName>
    <definedName name="BEx1J9N7XKIR6VW0J29GTC4TZEGL" localSheetId="0">#REF!</definedName>
    <definedName name="BEx1J9N7XKIR6VW0J29GTC4TZEGL">#REF!</definedName>
    <definedName name="BEx1JIXPTVH628TZ44UBNWWJ5CA7" localSheetId="0">#REF!</definedName>
    <definedName name="BEx1JIXPTVH628TZ44UBNWWJ5CA7">#REF!</definedName>
    <definedName name="BEx1JYYWIUIWPUJ9OXQJXCC202XR" localSheetId="0">#REF!</definedName>
    <definedName name="BEx1JYYWIUIWPUJ9OXQJXCC202XR">#REF!</definedName>
    <definedName name="BEx1KQZNXL2RWME5FVRVQX1OGFVX" localSheetId="0">#REF!</definedName>
    <definedName name="BEx1KQZNXL2RWME5FVRVQX1OGFVX">#REF!</definedName>
    <definedName name="BEx1MAVSPOTX5BWS749ZCTRNWWOW" localSheetId="0">#REF!</definedName>
    <definedName name="BEx1MAVSPOTX5BWS749ZCTRNWWOW">#REF!</definedName>
    <definedName name="BEx1O2Q26KNAYDJGVGXLKWV289HV" localSheetId="0">#REF!</definedName>
    <definedName name="BEx1O2Q26KNAYDJGVGXLKWV289HV">#REF!</definedName>
    <definedName name="BEx1OOQYAT6VPE1NRT9G6NRHE5LW" localSheetId="0">#REF!</definedName>
    <definedName name="BEx1OOQYAT6VPE1NRT9G6NRHE5LW">#REF!</definedName>
    <definedName name="BEx1PKYT6CPC924667C3Q0V946Q5" localSheetId="0">#REF!</definedName>
    <definedName name="BEx1PKYT6CPC924667C3Q0V946Q5">#REF!</definedName>
    <definedName name="BEx1SM7K0SJ115CGGA23TPFBJ6S0" localSheetId="0">#REF!</definedName>
    <definedName name="BEx1SM7K0SJ115CGGA23TPFBJ6S0">#REF!</definedName>
    <definedName name="BEx1TOV8IMGQ4RPXNOZX2J4JHZFU" localSheetId="0">#REF!</definedName>
    <definedName name="BEx1TOV8IMGQ4RPXNOZX2J4JHZFU">#REF!</definedName>
    <definedName name="BEx1UXZ5KQJ6XTTTHBMRQQLF70B5" localSheetId="0">#REF!</definedName>
    <definedName name="BEx1UXZ5KQJ6XTTTHBMRQQLF70B5">#REF!</definedName>
    <definedName name="BEx1VINH2P14JO1UCOP8UQ5Q7H2D" localSheetId="0">#REF!</definedName>
    <definedName name="BEx1VINH2P14JO1UCOP8UQ5Q7H2D">#REF!</definedName>
    <definedName name="BEx1VYDUI7IRFC205T8LM1SX59LT" localSheetId="0">#REF!</definedName>
    <definedName name="BEx1VYDUI7IRFC205T8LM1SX59LT">#REF!</definedName>
    <definedName name="BEx1WCRRE2JKAEYQJTYSNZW95HF5" localSheetId="0">#REF!</definedName>
    <definedName name="BEx1WCRRE2JKAEYQJTYSNZW95HF5">#REF!</definedName>
    <definedName name="BEx1X0LMOMJBZ7Z5KCFZ9TVV6FSZ" localSheetId="0">#REF!</definedName>
    <definedName name="BEx1X0LMOMJBZ7Z5KCFZ9TVV6FSZ">#REF!</definedName>
    <definedName name="BEx1XDMVP2GKNREY4YQ545L46MSA" localSheetId="0">#REF!</definedName>
    <definedName name="BEx1XDMVP2GKNREY4YQ545L46MSA">#REF!</definedName>
    <definedName name="BEx3BVULBZGBPD0HSWGJK5VJFA4I" localSheetId="0">#REF!</definedName>
    <definedName name="BEx3BVULBZGBPD0HSWGJK5VJFA4I">#REF!</definedName>
    <definedName name="BEx3CGODYY7WQ0PE0WHQVTKGYI72" localSheetId="0">#REF!</definedName>
    <definedName name="BEx3CGODYY7WQ0PE0WHQVTKGYI72">#REF!</definedName>
    <definedName name="BEx3DWTRC18J21Z1NHMQIVOXN31H" localSheetId="0">#REF!</definedName>
    <definedName name="BEx3DWTRC18J21Z1NHMQIVOXN31H">#REF!</definedName>
    <definedName name="BEx3E1RPNNJUXSFI6RY1NABYTRWC" localSheetId="0">#REF!</definedName>
    <definedName name="BEx3E1RPNNJUXSFI6RY1NABYTRWC">#REF!</definedName>
    <definedName name="BEx3E69L2RHTYAB16JOM4E13X5DE" localSheetId="0">#REF!</definedName>
    <definedName name="BEx3E69L2RHTYAB16JOM4E13X5DE">#REF!</definedName>
    <definedName name="BEx3EMLNHKOJ6IEPGDAKVWLBDVNZ" localSheetId="0">#REF!</definedName>
    <definedName name="BEx3EMLNHKOJ6IEPGDAKVWLBDVNZ">#REF!</definedName>
    <definedName name="BEx3FERR16X5GSOZSEPOAPI0LN3N" localSheetId="0">#REF!</definedName>
    <definedName name="BEx3FERR16X5GSOZSEPOAPI0LN3N">#REF!</definedName>
    <definedName name="BEx3G61NANPDJE425AUYFOBUGMPD" localSheetId="0">#REF!</definedName>
    <definedName name="BEx3G61NANPDJE425AUYFOBUGMPD">#REF!</definedName>
    <definedName name="BEx3HQU64EU8MQAYVE5D7N431X1Q" localSheetId="0">#REF!</definedName>
    <definedName name="BEx3HQU64EU8MQAYVE5D7N431X1Q">#REF!</definedName>
    <definedName name="BEx3IP5IGJ175DUUV7W1H1QK3G7F" localSheetId="0">#REF!</definedName>
    <definedName name="BEx3IP5IGJ175DUUV7W1H1QK3G7F">#REF!</definedName>
    <definedName name="BEx3IXP3WMB2ZH6KCW4MZ0C0YI8P" localSheetId="0">#REF!</definedName>
    <definedName name="BEx3IXP3WMB2ZH6KCW4MZ0C0YI8P">#REF!</definedName>
    <definedName name="BEx3IZN5SXY0M67KUTLZLJY4PNPI" localSheetId="0">#REF!</definedName>
    <definedName name="BEx3IZN5SXY0M67KUTLZLJY4PNPI">#REF!</definedName>
    <definedName name="BEx3JVPHD66R1K527Z4VPFCWMH72">#REF!</definedName>
    <definedName name="BEx3K9CIDIN43VW201SO1GH1JZRI" localSheetId="0">#REF!</definedName>
    <definedName name="BEx3K9CIDIN43VW201SO1GH1JZRI">#REF!</definedName>
    <definedName name="BEx3LSN3S00T8A5EAQTRGY9J31C0" localSheetId="0">#REF!</definedName>
    <definedName name="BEx3LSN3S00T8A5EAQTRGY9J31C0">#REF!</definedName>
    <definedName name="BEx3NI2TCIES1GZONCERWUWAD48G" localSheetId="0">#REF!</definedName>
    <definedName name="BEx3NI2TCIES1GZONCERWUWAD48G">#REF!</definedName>
    <definedName name="BEx3OS2WXW2F45AVVWIT9F6IOSLF" localSheetId="0">#REF!</definedName>
    <definedName name="BEx3OS2WXW2F45AVVWIT9F6IOSLF">#REF!</definedName>
    <definedName name="BEx3OXH4FLI5UMMLO4IM1GRFZ5AL" localSheetId="0">#REF!</definedName>
    <definedName name="BEx3OXH4FLI5UMMLO4IM1GRFZ5AL">#REF!</definedName>
    <definedName name="BEx3PB45IAGTPSN6O4INW0WGOHXB" localSheetId="0">#REF!</definedName>
    <definedName name="BEx3PB45IAGTPSN6O4INW0WGOHXB">#REF!</definedName>
    <definedName name="BEx3PVXZWEUYXZSUAT499E6ZXQNT" localSheetId="0">#REF!</definedName>
    <definedName name="BEx3PVXZWEUYXZSUAT499E6ZXQNT">#REF!</definedName>
    <definedName name="BEx3Q3VSX8LAYP9QLNH82YA4EOMD" localSheetId="0">#REF!</definedName>
    <definedName name="BEx3Q3VSX8LAYP9QLNH82YA4EOMD">#REF!</definedName>
    <definedName name="BEx3R4018GAUUD7HDPQ4HAHKEYYM">#REF!</definedName>
    <definedName name="BEx3RT0VBW13EDUY0RZWXMWOQDWL" localSheetId="0">#REF!</definedName>
    <definedName name="BEx3RT0VBW13EDUY0RZWXMWOQDWL">#REF!</definedName>
    <definedName name="BEx3RT0W7OJBCNTKAKX7RECWSVW0" localSheetId="0">#REF!</definedName>
    <definedName name="BEx3RT0W7OJBCNTKAKX7RECWSVW0">#REF!</definedName>
    <definedName name="BEx3SSE31HNEHTFUBLDSLGDVDY4D" localSheetId="0">#REF!</definedName>
    <definedName name="BEx3SSE31HNEHTFUBLDSLGDVDY4D">#REF!</definedName>
    <definedName name="BEx3T9X7NFWWCB01DGS1S8FU0188" localSheetId="0">#REF!</definedName>
    <definedName name="BEx3T9X7NFWWCB01DGS1S8FU0188">#REF!</definedName>
    <definedName name="BEx3TZJMAYJIUNPPCZL7U8ZUJ9HI" localSheetId="0">#REF!</definedName>
    <definedName name="BEx3TZJMAYJIUNPPCZL7U8ZUJ9HI">#REF!</definedName>
    <definedName name="BEx3UWT9AMQ65HS8OK6ZAXVNFM3U" localSheetId="0">#REF!</definedName>
    <definedName name="BEx3UWT9AMQ65HS8OK6ZAXVNFM3U">#REF!</definedName>
    <definedName name="BEx3V1WOEVT2K2IVOR1CJBS7LDXB" localSheetId="0">#REF!</definedName>
    <definedName name="BEx3V1WOEVT2K2IVOR1CJBS7LDXB">#REF!</definedName>
    <definedName name="BEx3VMVYFE1SH08LJ0S4QKIE1AD8" localSheetId="0">#REF!</definedName>
    <definedName name="BEx3VMVYFE1SH08LJ0S4QKIE1AD8">#REF!</definedName>
    <definedName name="BEx56TIL68UEA3YIU6OEYHUGMP44" localSheetId="0">#REF!</definedName>
    <definedName name="BEx56TIL68UEA3YIU6OEYHUGMP44">#REF!</definedName>
    <definedName name="BEx59O0MNQVQ9ME5JHO1M6Z35D19" localSheetId="0">#REF!</definedName>
    <definedName name="BEx59O0MNQVQ9ME5JHO1M6Z35D19">#REF!</definedName>
    <definedName name="BEx5BTSBKI07HSRZP5TZ0INVEYEO" localSheetId="0">#REF!</definedName>
    <definedName name="BEx5BTSBKI07HSRZP5TZ0INVEYEO">#REF!</definedName>
    <definedName name="BEx5BVQJ3S4ZUUH7IY7IBRB7CSVS" localSheetId="0">#REF!</definedName>
    <definedName name="BEx5BVQJ3S4ZUUH7IY7IBRB7CSVS">#REF!</definedName>
    <definedName name="BEx5C5H4QW81EH4LRRZY9TL0DBQ2" localSheetId="0">#REF!</definedName>
    <definedName name="BEx5C5H4QW81EH4LRRZY9TL0DBQ2">#REF!</definedName>
    <definedName name="BEx5CQWNQG3LM6NJ8ME4VJES4WBU" localSheetId="0">#REF!</definedName>
    <definedName name="BEx5CQWNQG3LM6NJ8ME4VJES4WBU">#REF!</definedName>
    <definedName name="BEx5DNVCN5AJV51BDT9BNLQSJ7F5" localSheetId="0">#REF!</definedName>
    <definedName name="BEx5DNVCN5AJV51BDT9BNLQSJ7F5">#REF!</definedName>
    <definedName name="BEx5EOQHKRG1D2PVY4814H3BJT1A" localSheetId="0">#REF!</definedName>
    <definedName name="BEx5EOQHKRG1D2PVY4814H3BJT1A">#REF!</definedName>
    <definedName name="BEx5GXSZWB6UJ0BYJPQJGZ8FZH6D">#REF!</definedName>
    <definedName name="BEx5H2G6A1UJL4YT3ZZKS1ELUKHG" localSheetId="0">#REF!</definedName>
    <definedName name="BEx5H2G6A1UJL4YT3ZZKS1ELUKHG">#REF!</definedName>
    <definedName name="BEx5HZF1NKXN18BV5D8TG9T0B1GJ" localSheetId="0">#REF!</definedName>
    <definedName name="BEx5HZF1NKXN18BV5D8TG9T0B1GJ">#REF!</definedName>
    <definedName name="BEx5IAI8OHYA6808JPKMRPGMSXT0" localSheetId="0">#REF!</definedName>
    <definedName name="BEx5IAI8OHYA6808JPKMRPGMSXT0">#REF!</definedName>
    <definedName name="BEx5INE6SVB4NA3QTG2Z2VT5KUL9" localSheetId="0">#REF!</definedName>
    <definedName name="BEx5INE6SVB4NA3QTG2Z2VT5KUL9">#REF!</definedName>
    <definedName name="BEx5JVQXIKHOBY3YK2ZB1EOSYYQ1" localSheetId="0">#REF!</definedName>
    <definedName name="BEx5JVQXIKHOBY3YK2ZB1EOSYYQ1">#REF!</definedName>
    <definedName name="BEx5KNGUJQE8T7HQUEVG5SXVHD78" localSheetId="0">#REF!</definedName>
    <definedName name="BEx5KNGUJQE8T7HQUEVG5SXVHD78">#REF!</definedName>
    <definedName name="BEx5LFXV5742DBKB7HFVY58WXMHP">#REF!</definedName>
    <definedName name="BEx5M1O0V8VN3F4NTO2G35FJAD9Q" localSheetId="0">#REF!</definedName>
    <definedName name="BEx5M1O0V8VN3F4NTO2G35FJAD9Q">#REF!</definedName>
    <definedName name="BEx5MIG9BFVTW41REZ1Q9MHK9PCD" localSheetId="0">#REF!</definedName>
    <definedName name="BEx5MIG9BFVTW41REZ1Q9MHK9PCD">#REF!</definedName>
    <definedName name="BEx5MUFUJ4NNKJQ266N43D12ET3U" localSheetId="0">#REF!</definedName>
    <definedName name="BEx5MUFUJ4NNKJQ266N43D12ET3U">#REF!</definedName>
    <definedName name="BEx5MVHJ2RMVXQLIDTW9YFT5NNMQ" localSheetId="0">#REF!</definedName>
    <definedName name="BEx5MVHJ2RMVXQLIDTW9YFT5NNMQ">#REF!</definedName>
    <definedName name="BEx5N8TQ8YF68QBTK3DKRAB7FP5X" localSheetId="0">#REF!</definedName>
    <definedName name="BEx5N8TQ8YF68QBTK3DKRAB7FP5X">#REF!</definedName>
    <definedName name="BEx5Q2Q28DT5VKWFZSLD3HJ3QVG8" localSheetId="0">#REF!</definedName>
    <definedName name="BEx5Q2Q28DT5VKWFZSLD3HJ3QVG8">#REF!</definedName>
    <definedName name="BEx747WCFQFL9GRBKLUIKZGF77G0" localSheetId="0">#REF!</definedName>
    <definedName name="BEx747WCFQFL9GRBKLUIKZGF77G0">#REF!</definedName>
    <definedName name="BEx748HWOAL1ZVJDALGLDPVVXH5W" localSheetId="0">#REF!</definedName>
    <definedName name="BEx748HWOAL1ZVJDALGLDPVVXH5W">#REF!</definedName>
    <definedName name="BEx75INIT8YF3FRZA8GCV8AS2FUK" localSheetId="0">#REF!</definedName>
    <definedName name="BEx75INIT8YF3FRZA8GCV8AS2FUK">#REF!</definedName>
    <definedName name="BEx762A560O30ZFCQXG8X3ZCX575" localSheetId="0">#REF!</definedName>
    <definedName name="BEx762A560O30ZFCQXG8X3ZCX575">#REF!</definedName>
    <definedName name="BEx767DL035JNRNCVXXFCVYQZ0P5" localSheetId="0">#REF!</definedName>
    <definedName name="BEx767DL035JNRNCVXXFCVYQZ0P5">#REF!</definedName>
    <definedName name="BEx76JTANJRQ49QUMCP2E0NTBZEH">#REF!</definedName>
    <definedName name="BEx79SP91Z8K7DIMKLYS0VX4PUVO" localSheetId="0">#REF!</definedName>
    <definedName name="BEx79SP91Z8K7DIMKLYS0VX4PUVO">#REF!</definedName>
    <definedName name="BEx7CZHCVZJ38LLD9CE8Y619F7JY" localSheetId="0">#REF!</definedName>
    <definedName name="BEx7CZHCVZJ38LLD9CE8Y619F7JY">#REF!</definedName>
    <definedName name="BEx7D74FQQCKGTBA1JJEJBW1U40P" localSheetId="0">#REF!</definedName>
    <definedName name="BEx7D74FQQCKGTBA1JJEJBW1U40P">#REF!</definedName>
    <definedName name="BEx7E1OX3T0HQN0S7TZDDX1F3OC5" localSheetId="0">#REF!</definedName>
    <definedName name="BEx7E1OX3T0HQN0S7TZDDX1F3OC5">#REF!</definedName>
    <definedName name="BEx7FGXY5RB765DJT1AZYM78RJQP" localSheetId="0">#REF!</definedName>
    <definedName name="BEx7FGXY5RB765DJT1AZYM78RJQP">#REF!</definedName>
    <definedName name="BEx7FLFT8X2XMFIGS5ZOPJJLPJK6" localSheetId="0">#REF!</definedName>
    <definedName name="BEx7FLFT8X2XMFIGS5ZOPJJLPJK6">#REF!</definedName>
    <definedName name="BEx7HERTFPIMIIAI4F6P8F06H9HN">#REF!</definedName>
    <definedName name="BEx7JNJJGD33EWSLSOUU9CW7S8AZ" localSheetId="0">#REF!</definedName>
    <definedName name="BEx7JNJJGD33EWSLSOUU9CW7S8AZ">#REF!</definedName>
    <definedName name="BEx7L56PDX9X8CFEZ4KCNEP9RO8X" localSheetId="0">#REF!</definedName>
    <definedName name="BEx7L56PDX9X8CFEZ4KCNEP9RO8X">#REF!</definedName>
    <definedName name="BEx7ND7K8VOMYSASZU06W8H0KIUC" localSheetId="0">#REF!</definedName>
    <definedName name="BEx7ND7K8VOMYSASZU06W8H0KIUC">#REF!</definedName>
    <definedName name="BEx90S5T6DPSWU17FDHIQGOYKPJY" localSheetId="0">#REF!</definedName>
    <definedName name="BEx90S5T6DPSWU17FDHIQGOYKPJY">#REF!</definedName>
    <definedName name="BEx90VLS2ECDRGXFU28RCDOWJ8BC" localSheetId="0">#REF!</definedName>
    <definedName name="BEx90VLS2ECDRGXFU28RCDOWJ8BC">#REF!</definedName>
    <definedName name="BEx93FWVA9G5AU5AQM0YWSWUXJS3" localSheetId="0">#REF!</definedName>
    <definedName name="BEx93FWVA9G5AU5AQM0YWSWUXJS3">#REF!</definedName>
    <definedName name="BEx93TPB3JPBO8OY6G8OMN9DTO6F" localSheetId="0">#REF!</definedName>
    <definedName name="BEx93TPB3JPBO8OY6G8OMN9DTO6F">#REF!</definedName>
    <definedName name="BEx949VT58GUAM6H723HLKNJJEO4" localSheetId="0">#REF!</definedName>
    <definedName name="BEx949VT58GUAM6H723HLKNJJEO4">#REF!</definedName>
    <definedName name="BEx94KIX901LI5SF5IH7ZPDNCHYQ">#REF!</definedName>
    <definedName name="BEx95MVU371XX54TU9TIM5HKXBHO" localSheetId="0">#REF!</definedName>
    <definedName name="BEx95MVU371XX54TU9TIM5HKXBHO">#REF!</definedName>
    <definedName name="BEx95TH6MXJHQK4XYT8EPHEDET8K" localSheetId="0">#REF!</definedName>
    <definedName name="BEx95TH6MXJHQK4XYT8EPHEDET8K">#REF!</definedName>
    <definedName name="BEx96B0AIMZYE8I1MJBG3PYPBHVW" localSheetId="0">#REF!</definedName>
    <definedName name="BEx96B0AIMZYE8I1MJBG3PYPBHVW">#REF!</definedName>
    <definedName name="BEx96HR6AHJ90ZRT2EAZBXLSIFPW" localSheetId="0">#REF!</definedName>
    <definedName name="BEx96HR6AHJ90ZRT2EAZBXLSIFPW">#REF!</definedName>
    <definedName name="BEx9853HMR3TE2J8B63XJQBVBCVV" localSheetId="0">#REF!</definedName>
    <definedName name="BEx9853HMR3TE2J8B63XJQBVBCVV">#REF!</definedName>
    <definedName name="BEx98T2J69OHMRMS24R1TJKH73YQ" localSheetId="0">#REF!</definedName>
    <definedName name="BEx98T2J69OHMRMS24R1TJKH73YQ">#REF!</definedName>
    <definedName name="BEx992IGYZI6ZZS3RHEQXZ40S3FL" localSheetId="0">#REF!</definedName>
    <definedName name="BEx992IGYZI6ZZS3RHEQXZ40S3FL">#REF!</definedName>
    <definedName name="BEx99NN2NAW2V2D2KILJ38799A6T" localSheetId="0">#REF!</definedName>
    <definedName name="BEx99NN2NAW2V2D2KILJ38799A6T">#REF!</definedName>
    <definedName name="BEx99QXRMGCPJNYE0T2V1JK73ATA">#REF!</definedName>
    <definedName name="BEx99WC02ASEOHWA9805YRTA9RC5" localSheetId="0">#REF!</definedName>
    <definedName name="BEx99WC02ASEOHWA9805YRTA9RC5">#REF!</definedName>
    <definedName name="BEx9A8BKZBIM9VT4NQ21EUOEYC6F" localSheetId="0">#REF!</definedName>
    <definedName name="BEx9A8BKZBIM9VT4NQ21EUOEYC6F">#REF!</definedName>
    <definedName name="BEx9APEKG3UJ7NCT7X5Q3979ALJT" localSheetId="0">#REF!</definedName>
    <definedName name="BEx9APEKG3UJ7NCT7X5Q3979ALJT">#REF!</definedName>
    <definedName name="BEx9BMIRFYAIB4STKJ0IVUSKNOKN" localSheetId="0">#REF!</definedName>
    <definedName name="BEx9BMIRFYAIB4STKJ0IVUSKNOKN">#REF!</definedName>
    <definedName name="BEx9BT9F1Y3T3F268WEEVIAF0ELZ" localSheetId="0">#REF!</definedName>
    <definedName name="BEx9BT9F1Y3T3F268WEEVIAF0ELZ">#REF!</definedName>
    <definedName name="BEx9C2UOV9Z4RKXDDEBVMKU8WB6A" localSheetId="0">#REF!</definedName>
    <definedName name="BEx9C2UOV9Z4RKXDDEBVMKU8WB6A">#REF!</definedName>
    <definedName name="BEx9DHY9IOH4RAKZ8VGPGRYY07KK" localSheetId="0">#REF!</definedName>
    <definedName name="BEx9DHY9IOH4RAKZ8VGPGRYY07KK">#REF!</definedName>
    <definedName name="BEx9F5QQIO9XQAWF253GKW9QXJQ0" localSheetId="0">#REF!</definedName>
    <definedName name="BEx9F5QQIO9XQAWF253GKW9QXJQ0">#REF!</definedName>
    <definedName name="BEx9FQ9R3A23X2BH3MFNUNHU7GFV" localSheetId="0">#REF!</definedName>
    <definedName name="BEx9FQ9R3A23X2BH3MFNUNHU7GFV">#REF!</definedName>
    <definedName name="BEx9FW9JJD1ER60H4FW2BNMG7Y7M" localSheetId="0">#REF!</definedName>
    <definedName name="BEx9FW9JJD1ER60H4FW2BNMG7Y7M">#REF!</definedName>
    <definedName name="BEx9FXBDHF9WKIKUI7TH8A2VSXM9" localSheetId="0">#REF!</definedName>
    <definedName name="BEx9FXBDHF9WKIKUI7TH8A2VSXM9">#REF!</definedName>
    <definedName name="BEx9G7NICTP5XCXJZL62YYH9I0NI" localSheetId="0">#REF!</definedName>
    <definedName name="BEx9G7NICTP5XCXJZL62YYH9I0NI">#REF!</definedName>
    <definedName name="BEx9HM00ZTXR1X0OZFYQMWGGXZ70" localSheetId="0">#REF!</definedName>
    <definedName name="BEx9HM00ZTXR1X0OZFYQMWGGXZ70">#REF!</definedName>
    <definedName name="BEx9IC2Q1E14HZ5C7VLP623ZN3LL" localSheetId="0">#REF!</definedName>
    <definedName name="BEx9IC2Q1E14HZ5C7VLP623ZN3LL">#REF!</definedName>
    <definedName name="BEx9IE0XK13C4NX5RYP0XNJUK1YE" localSheetId="0">#REF!</definedName>
    <definedName name="BEx9IE0XK13C4NX5RYP0XNJUK1YE">#REF!</definedName>
    <definedName name="BExAYUD7WIR62JI6Z93Z3G4SJRXL" localSheetId="0">#REF!</definedName>
    <definedName name="BExAYUD7WIR62JI6Z93Z3G4SJRXL">#REF!</definedName>
    <definedName name="BExB153123CZC7JISQ6VN3GW0YST" localSheetId="0">#REF!</definedName>
    <definedName name="BExB153123CZC7JISQ6VN3GW0YST">#REF!</definedName>
    <definedName name="BExB3FCPCQRGXB1JTMQ7A7EHEM5C" localSheetId="0">#REF!</definedName>
    <definedName name="BExB3FCPCQRGXB1JTMQ7A7EHEM5C">#REF!</definedName>
    <definedName name="BExB4IRFRRQMNF2Y6X4HSRFCWJ3A" localSheetId="0">#REF!</definedName>
    <definedName name="BExB4IRFRRQMNF2Y6X4HSRFCWJ3A">#REF!</definedName>
    <definedName name="BExB4RGCKSG9THVC25KOU3AQQ2GL" localSheetId="0">#REF!</definedName>
    <definedName name="BExB4RGCKSG9THVC25KOU3AQQ2GL">#REF!</definedName>
    <definedName name="BExB5NYZ0C9VAHVY5YHSWNOV0Z35" localSheetId="0">#REF!</definedName>
    <definedName name="BExB5NYZ0C9VAHVY5YHSWNOV0Z35">#REF!</definedName>
    <definedName name="BExB67GB67R9ZAABG27NIHW2OU3D" localSheetId="0">#REF!</definedName>
    <definedName name="BExB67GB67R9ZAABG27NIHW2OU3D">#REF!</definedName>
    <definedName name="BExB67WIVDVZQ14RMHEJUA985QCO" localSheetId="0">#REF!</definedName>
    <definedName name="BExB67WIVDVZQ14RMHEJUA985QCO">#REF!</definedName>
    <definedName name="BExB6LDX1UI76MVR9BHET7NJRKQN">#REF!</definedName>
    <definedName name="BExB6T14XZXO28WSF51JAXYOG8UU" localSheetId="0">#REF!</definedName>
    <definedName name="BExB6T14XZXO28WSF51JAXYOG8UU">#REF!</definedName>
    <definedName name="BExB6T6FX9S2XX4YNYR9WWBY50KC" localSheetId="0">#REF!</definedName>
    <definedName name="BExB6T6FX9S2XX4YNYR9WWBY50KC">#REF!</definedName>
    <definedName name="BExB9N2SDZBHXD45T7BKL8F9MG83" localSheetId="0">#REF!</definedName>
    <definedName name="BExB9N2SDZBHXD45T7BKL8F9MG83">#REF!</definedName>
    <definedName name="BExB9W2G1TYHTDDC7PW9GL30F4GR" localSheetId="0">#REF!</definedName>
    <definedName name="BExB9W2G1TYHTDDC7PW9GL30F4GR">#REF!</definedName>
    <definedName name="BExBB8BLNHBNY548178IQ3LYN59O" localSheetId="0">#REF!</definedName>
    <definedName name="BExBB8BLNHBNY548178IQ3LYN59O">#REF!</definedName>
    <definedName name="BExBB92HRYITZO931UDU66RNLKWK">#REF!</definedName>
    <definedName name="BExBBM97RUZIPOAFGOF5IY13UOX6" localSheetId="0">#REF!</definedName>
    <definedName name="BExBBM97RUZIPOAFGOF5IY13UOX6">#REF!</definedName>
    <definedName name="BExBBR1V2XDSBSO6IGQ5DCP1Y7Q1" localSheetId="0">#REF!</definedName>
    <definedName name="BExBBR1V2XDSBSO6IGQ5DCP1Y7Q1">#REF!</definedName>
    <definedName name="BExBCOX32WBA4LYWC8N4H1W6AF3I" localSheetId="0">#REF!</definedName>
    <definedName name="BExBCOX32WBA4LYWC8N4H1W6AF3I">#REF!</definedName>
    <definedName name="BExBCVIH63V6QNY83MJ0OO692T49" localSheetId="0">#REF!</definedName>
    <definedName name="BExBCVIH63V6QNY83MJ0OO692T49">#REF!</definedName>
    <definedName name="BExBCYYHQXOQD9AFTWW17OS1BHUF" localSheetId="0">#REF!</definedName>
    <definedName name="BExBCYYHQXOQD9AFTWW17OS1BHUF">#REF!</definedName>
    <definedName name="BExBD23N6GAHF4VKEX91VIPN0WOC" localSheetId="0">#REF!</definedName>
    <definedName name="BExBD23N6GAHF4VKEX91VIPN0WOC">#REF!</definedName>
    <definedName name="BExBD6G71DMXQJJ9VFQD3PJBZYJY" localSheetId="0">#REF!</definedName>
    <definedName name="BExBD6G71DMXQJJ9VFQD3PJBZYJY">#REF!</definedName>
    <definedName name="BExBEBCVRW8IP79J5AX4MPANWEGT" localSheetId="0">#REF!</definedName>
    <definedName name="BExBEBCVRW8IP79J5AX4MPANWEGT">#REF!</definedName>
    <definedName name="BExBEF95KQAE25J1UP4UA14VK74Y" localSheetId="0">#REF!</definedName>
    <definedName name="BExBEF95KQAE25J1UP4UA14VK74Y">#REF!</definedName>
    <definedName name="BExBFJEZZ7H30ARFIVPBAB15FHPX" localSheetId="0">#REF!</definedName>
    <definedName name="BExBFJEZZ7H30ARFIVPBAB15FHPX">#REF!</definedName>
    <definedName name="BExCTOFXLOCG1JPJ82EWNPEE5I2Y" localSheetId="0">#REF!</definedName>
    <definedName name="BExCTOFXLOCG1JPJ82EWNPEE5I2Y">#REF!</definedName>
    <definedName name="BExCUNNNOK60FFRJ89A4ZPKH8OSA" localSheetId="0">#REF!</definedName>
    <definedName name="BExCUNNNOK60FFRJ89A4ZPKH8OSA">#REF!</definedName>
    <definedName name="BExCV3OTF6GBULAHZ8PMVSASWZLL" localSheetId="0">#REF!</definedName>
    <definedName name="BExCV3OTF6GBULAHZ8PMVSASWZLL">#REF!</definedName>
    <definedName name="BExCV3OU6A0BKFJGI62FLZ0K2SEH">#REF!</definedName>
    <definedName name="BExCWPDQVA1SL3JALU279L8SF1DX" localSheetId="0">#REF!</definedName>
    <definedName name="BExCWPDQVA1SL3JALU279L8SF1DX">#REF!</definedName>
    <definedName name="BExCXAYLH5BRL8E6PCG5TTR6P3OE" localSheetId="0">#REF!</definedName>
    <definedName name="BExCXAYLH5BRL8E6PCG5TTR6P3OE">#REF!</definedName>
    <definedName name="BExCXQE5SYMAFXHY7MFFSX5BF74G" localSheetId="0">#REF!</definedName>
    <definedName name="BExCXQE5SYMAFXHY7MFFSX5BF74G">#REF!</definedName>
    <definedName name="BExCY4MRQ6VTIGVZOJKTJHZAG4G6" localSheetId="0">#REF!</definedName>
    <definedName name="BExCY4MRQ6VTIGVZOJKTJHZAG4G6">#REF!</definedName>
    <definedName name="BExCYGRN9OIC8KC30CGWZLKHG2AN" localSheetId="0">#REF!</definedName>
    <definedName name="BExCYGRN9OIC8KC30CGWZLKHG2AN">#REF!</definedName>
    <definedName name="BExCYN287244S69MT6S049QR5CAR" localSheetId="0">#REF!</definedName>
    <definedName name="BExCYN287244S69MT6S049QR5CAR">#REF!</definedName>
    <definedName name="BExCZZRI22WOH9BKY45VZ3M7EUBV" localSheetId="0">#REF!</definedName>
    <definedName name="BExCZZRI22WOH9BKY45VZ3M7EUBV">#REF!</definedName>
    <definedName name="BExD1J24BI37DOQ7Z2V7HD8LRJJS">#REF!</definedName>
    <definedName name="BExD23L4BET1TQMOGWJGICNN26FM" localSheetId="0">#REF!</definedName>
    <definedName name="BExD23L4BET1TQMOGWJGICNN26FM">#REF!</definedName>
    <definedName name="BExD35742KA9EBMECKDPRQNAKIJM" localSheetId="0">#REF!</definedName>
    <definedName name="BExD35742KA9EBMECKDPRQNAKIJM">#REF!</definedName>
    <definedName name="BExD3P4PWG2PT1LOP948LFWUSQ0C" localSheetId="0">#REF!</definedName>
    <definedName name="BExD3P4PWG2PT1LOP948LFWUSQ0C">#REF!</definedName>
    <definedName name="BExD4C2143M9LPGO8VQO1Z43CSV7" localSheetId="0">#REF!</definedName>
    <definedName name="BExD4C2143M9LPGO8VQO1Z43CSV7">#REF!</definedName>
    <definedName name="BExD62ZPNZW3V0CFVI5BMD1LKUM5" localSheetId="0">#REF!</definedName>
    <definedName name="BExD62ZPNZW3V0CFVI5BMD1LKUM5">#REF!</definedName>
    <definedName name="BExD6JMLNSF8Z12DJ3AMLYIQ2G64" localSheetId="0">#REF!</definedName>
    <definedName name="BExD6JMLNSF8Z12DJ3AMLYIQ2G64">#REF!</definedName>
    <definedName name="BExD7VKSSLHDMJ22A2JX2I6RRGT5" localSheetId="0">#REF!</definedName>
    <definedName name="BExD7VKSSLHDMJ22A2JX2I6RRGT5">#REF!</definedName>
    <definedName name="BExD8ISY2364PGSATOJW09Q3JIR9">#REF!</definedName>
    <definedName name="BExD8YJH1CVBBFISFZPUYG5AGVAD" localSheetId="0">#REF!</definedName>
    <definedName name="BExD8YJH1CVBBFISFZPUYG5AGVAD">#REF!</definedName>
    <definedName name="BExD91ZF039RW6R0WFW5D97MNOZH" localSheetId="0">#REF!</definedName>
    <definedName name="BExD91ZF039RW6R0WFW5D97MNOZH">#REF!</definedName>
    <definedName name="BExD9GTL50WFNDZ3QCDCLGEEB7DW" localSheetId="0">#REF!</definedName>
    <definedName name="BExD9GTL50WFNDZ3QCDCLGEEB7DW">#REF!</definedName>
    <definedName name="BExDBECN7NE14SMVICUY0RU9KA1J" localSheetId="0">#REF!</definedName>
    <definedName name="BExDBECN7NE14SMVICUY0RU9KA1J">#REF!</definedName>
    <definedName name="BExDBGG5TTXCN0MCRO9PDBRCZFAS" localSheetId="0">#REF!</definedName>
    <definedName name="BExDBGG5TTXCN0MCRO9PDBRCZFAS">#REF!</definedName>
    <definedName name="BExDBNN4YTZRPXK0OB3JP4RK9B2K" localSheetId="0">#REF!</definedName>
    <definedName name="BExDBNN4YTZRPXK0OB3JP4RK9B2K">#REF!</definedName>
    <definedName name="BExEO8MF9EPIXK5UR7AF4VEOMH7O">#REF!</definedName>
    <definedName name="BExEOXSPWXWNDW091TIMJRAIJFPH" localSheetId="0">#REF!</definedName>
    <definedName name="BExEOXSPWXWNDW091TIMJRAIJFPH">#REF!</definedName>
    <definedName name="BExEQACOCWFR3L6PN7NLIXYPJKNI" localSheetId="0">#REF!</definedName>
    <definedName name="BExEQACOCWFR3L6PN7NLIXYPJKNI">#REF!</definedName>
    <definedName name="BExEQHZQ292PPCEH7Y4WGMJN478R" localSheetId="0">#REF!</definedName>
    <definedName name="BExEQHZQ292PPCEH7Y4WGMJN478R">#REF!</definedName>
    <definedName name="BExER465R6X0XXPDYDWT1T3WJIKZ" localSheetId="0">#REF!</definedName>
    <definedName name="BExER465R6X0XXPDYDWT1T3WJIKZ">#REF!</definedName>
    <definedName name="BExERM5HR7VHC2AUI8G4THWKGB4H" localSheetId="0">#REF!</definedName>
    <definedName name="BExERM5HR7VHC2AUI8G4THWKGB4H">#REF!</definedName>
    <definedName name="BExERO8WHDXMAMWEPTR90PFNACF0" localSheetId="0">#REF!</definedName>
    <definedName name="BExERO8WHDXMAMWEPTR90PFNACF0">#REF!</definedName>
    <definedName name="BExERPQU8E4PGKN8EZ8X4KMLU4SU" localSheetId="0">#REF!</definedName>
    <definedName name="BExERPQU8E4PGKN8EZ8X4KMLU4SU">#REF!</definedName>
    <definedName name="BExESD9WVOF1ZUVNXYJIE0F2LYPR" localSheetId="0">#REF!</definedName>
    <definedName name="BExESD9WVOF1ZUVNXYJIE0F2LYPR">#REF!</definedName>
    <definedName name="BExET4P3J2WMJSGN3GSBXERFBFXU" localSheetId="0">#REF!</definedName>
    <definedName name="BExET4P3J2WMJSGN3GSBXERFBFXU">#REF!</definedName>
    <definedName name="BExET859N8LPYKYK0T7CWXQ8R1K8" localSheetId="0">#REF!</definedName>
    <definedName name="BExET859N8LPYKYK0T7CWXQ8R1K8">#REF!</definedName>
    <definedName name="BExEUBUSU8AFVUMNYQNNJS2LMHUE">#REF!</definedName>
    <definedName name="BExEWRTCC2Q1LCT7S7NXDQE0QWQW" localSheetId="0">#REF!</definedName>
    <definedName name="BExEWRTCC2Q1LCT7S7NXDQE0QWQW">#REF!</definedName>
    <definedName name="BExEXRHAQYK7EL0ZLW1BYXDHG1EW" localSheetId="0">#REF!</definedName>
    <definedName name="BExEXRHAQYK7EL0ZLW1BYXDHG1EW">#REF!</definedName>
    <definedName name="BExEY4YSVCRPFGU6ILVPMY80V9AM" localSheetId="0">#REF!</definedName>
    <definedName name="BExEY4YSVCRPFGU6ILVPMY80V9AM">#REF!</definedName>
    <definedName name="BExEYCWNEL88R8L3CI30HEJS9YTO" localSheetId="0">#REF!</definedName>
    <definedName name="BExEYCWNEL88R8L3CI30HEJS9YTO">#REF!</definedName>
    <definedName name="BExEYMSQ3Q1O7FB91KWTYQMYU23C" localSheetId="0">#REF!</definedName>
    <definedName name="BExEYMSQ3Q1O7FB91KWTYQMYU23C">#REF!</definedName>
    <definedName name="BExEYTZO9IODODAR5Y0BCRXGPFRY" localSheetId="0">#REF!</definedName>
    <definedName name="BExEYTZO9IODODAR5Y0BCRXGPFRY">#REF!</definedName>
    <definedName name="BExF1R1760NWFLZAYMW4NIFIO5O3" localSheetId="0">#REF!</definedName>
    <definedName name="BExF1R1760NWFLZAYMW4NIFIO5O3">#REF!</definedName>
    <definedName name="BExF2FWQH80O6M2GCKGRK834XSU3" localSheetId="0">#REF!</definedName>
    <definedName name="BExF2FWQH80O6M2GCKGRK834XSU3">#REF!</definedName>
    <definedName name="BExF2ZU6A2DD3SVO9B0CV7991Y7B" localSheetId="0">#REF!</definedName>
    <definedName name="BExF2ZU6A2DD3SVO9B0CV7991Y7B">#REF!</definedName>
    <definedName name="BExF4X2KVY5AEOQKZA7IX32QTEIY" localSheetId="0">#REF!</definedName>
    <definedName name="BExF4X2KVY5AEOQKZA7IX32QTEIY">#REF!</definedName>
    <definedName name="BExF52GS6M2MCZ2853OCLATLPRFF" localSheetId="0">#REF!</definedName>
    <definedName name="BExF52GS6M2MCZ2853OCLATLPRFF">#REF!</definedName>
    <definedName name="BExF5JECFIXSKWUSR4K0Z56NORK0" localSheetId="0">#REF!</definedName>
    <definedName name="BExF5JECFIXSKWUSR4K0Z56NORK0">#REF!</definedName>
    <definedName name="BExF5Z4UCLP0DLOA65JTY58ARS2V">#REF!</definedName>
    <definedName name="BExF6U5HF41RRSZ4H5G6IZ0RTYUZ" localSheetId="0">#REF!</definedName>
    <definedName name="BExF6U5HF41RRSZ4H5G6IZ0RTYUZ">#REF!</definedName>
    <definedName name="BExF88Y92FZO7EDFEDHKO7JXVSP2" localSheetId="0">#REF!</definedName>
    <definedName name="BExF88Y92FZO7EDFEDHKO7JXVSP2">#REF!</definedName>
    <definedName name="BExGM7DU56ETVNNQVZFAVXQH6SQR" localSheetId="0">#REF!</definedName>
    <definedName name="BExGM7DU56ETVNNQVZFAVXQH6SQR">#REF!</definedName>
    <definedName name="BExGMCHACH4SXWIEKVA79ZYF8X27" localSheetId="0">#REF!</definedName>
    <definedName name="BExGMCHACH4SXWIEKVA79ZYF8X27">#REF!</definedName>
    <definedName name="BExGN41QJIKB5OQ2BURKVK1V6TYZ" localSheetId="0">#REF!</definedName>
    <definedName name="BExGN41QJIKB5OQ2BURKVK1V6TYZ">#REF!</definedName>
    <definedName name="BExGNAN403Y8423ONPETDTCHHN4J" localSheetId="0">#REF!</definedName>
    <definedName name="BExGNAN403Y8423ONPETDTCHHN4J">#REF!</definedName>
    <definedName name="BExGNDCE2KBDY8YVUSZ7FZGWOUH3" localSheetId="0">#REF!</definedName>
    <definedName name="BExGNDCE2KBDY8YVUSZ7FZGWOUH3">#REF!</definedName>
    <definedName name="BExGQGTUTHIDNORJWME4CPM93RQF" localSheetId="0">#REF!</definedName>
    <definedName name="BExGQGTUTHIDNORJWME4CPM93RQF">#REF!</definedName>
    <definedName name="BExGR4NPWKNJBPTMT7A4SHW1QFA7" localSheetId="0">#REF!</definedName>
    <definedName name="BExGR4NPWKNJBPTMT7A4SHW1QFA7">#REF!</definedName>
    <definedName name="BExGRZZ3Q2NTOL7LLF4NP7KFTLCY">#REF!</definedName>
    <definedName name="BExGUO13J24GKJXORA3435HOGSIA" localSheetId="0">#REF!</definedName>
    <definedName name="BExGUO13J24GKJXORA3435HOGSIA">#REF!</definedName>
    <definedName name="BExGY3NLHHUKHMWAHZYJ21F8T7QL" localSheetId="0">#REF!</definedName>
    <definedName name="BExGY3NLHHUKHMWAHZYJ21F8T7QL">#REF!</definedName>
    <definedName name="BExH0TI6SOK51BUN8L1X1NNWZR4J" localSheetId="0">#REF!</definedName>
    <definedName name="BExH0TI6SOK51BUN8L1X1NNWZR4J">#REF!</definedName>
    <definedName name="BExH0U3QU77A0WSDFTHLDRDAU4KB" localSheetId="0">#REF!</definedName>
    <definedName name="BExH0U3QU77A0WSDFTHLDRDAU4KB">#REF!</definedName>
    <definedName name="BExH11AQEZP6GNRNMGU7CBV8ZPOI" localSheetId="0">#REF!</definedName>
    <definedName name="BExH11AQEZP6GNRNMGU7CBV8ZPOI">#REF!</definedName>
    <definedName name="BExH11LI1K7GUIEZ6KDEPWSSQZ5Y" localSheetId="0">#REF!</definedName>
    <definedName name="BExH11LI1K7GUIEZ6KDEPWSSQZ5Y">#REF!</definedName>
    <definedName name="BExH2EWBKNP3OOVDT4FRNAAMHECY" localSheetId="0">#REF!</definedName>
    <definedName name="BExH2EWBKNP3OOVDT4FRNAAMHECY">#REF!</definedName>
    <definedName name="BExIGDMOVIGVU6K64L5MPR6FXETB">#REF!</definedName>
    <definedName name="BExIGZ7KRGW5G3XO51PIPWZ3EO6Y" localSheetId="0">#REF!</definedName>
    <definedName name="BExIGZ7KRGW5G3XO51PIPWZ3EO6Y">#REF!</definedName>
    <definedName name="BExIL9EKLYWCD1M6S01ZJCDSJ1UL" localSheetId="0">#REF!</definedName>
    <definedName name="BExIL9EKLYWCD1M6S01ZJCDSJ1UL">#REF!</definedName>
    <definedName name="BExILL3D4W82B7R394QG3IUZRY5P" localSheetId="0">#REF!</definedName>
    <definedName name="BExILL3D4W82B7R394QG3IUZRY5P">#REF!</definedName>
    <definedName name="BExIMGPMOTVR40BHSDEM22AQLXRA" localSheetId="0">#REF!</definedName>
    <definedName name="BExIMGPMOTVR40BHSDEM22AQLXRA">#REF!</definedName>
    <definedName name="BExIMSZZCOQSGRTIKGMDB0KQPEP3" localSheetId="0">#REF!</definedName>
    <definedName name="BExIMSZZCOQSGRTIKGMDB0KQPEP3">#REF!</definedName>
    <definedName name="BExIO7SR0VE0SL4A8VEEVWOUI9SK" localSheetId="0">#REF!</definedName>
    <definedName name="BExIO7SR0VE0SL4A8VEEVWOUI9SK">#REF!</definedName>
    <definedName name="BExIPMQT96HWZWKLN9EW8M8564EA" localSheetId="0">#REF!</definedName>
    <definedName name="BExIPMQT96HWZWKLN9EW8M8564EA">#REF!</definedName>
    <definedName name="BExIQL7LYCOVBB30W3DLKMWXACXI" localSheetId="0">#REF!</definedName>
    <definedName name="BExIQL7LYCOVBB30W3DLKMWXACXI">#REF!</definedName>
    <definedName name="BExIQM9BSAJOL7X3ZVWN2JC8EVVT" localSheetId="0">#REF!</definedName>
    <definedName name="BExIQM9BSAJOL7X3ZVWN2JC8EVVT">#REF!</definedName>
    <definedName name="BExIQPK5HJIXF818OEC1KUCRAH5F" localSheetId="0">#REF!</definedName>
    <definedName name="BExIQPK5HJIXF818OEC1KUCRAH5F">#REF!</definedName>
    <definedName name="BExIQYUNQ80XESCFYERW6U3THIBQ">#REF!</definedName>
    <definedName name="BExIR2AMT2GP0Q564S2LWULD4WVN" localSheetId="0">#REF!</definedName>
    <definedName name="BExIR2AMT2GP0Q564S2LWULD4WVN">#REF!</definedName>
    <definedName name="BExISIW5GV5VL15O2CPN4QTUGRA7" localSheetId="0">#REF!</definedName>
    <definedName name="BExISIW5GV5VL15O2CPN4QTUGRA7">#REF!</definedName>
    <definedName name="BExISQZFYUYYOT8CXZYL5Y7XK7LJ" localSheetId="0">#REF!</definedName>
    <definedName name="BExISQZFYUYYOT8CXZYL5Y7XK7LJ">#REF!</definedName>
    <definedName name="BExISY6E0TCIJZ60FDTS5RCCKTY1" localSheetId="0">#REF!</definedName>
    <definedName name="BExISY6E0TCIJZ60FDTS5RCCKTY1">#REF!</definedName>
    <definedName name="BExIT6PUBNPMYH8WDEMT9O3Z4NQN" localSheetId="0">#REF!</definedName>
    <definedName name="BExIT6PUBNPMYH8WDEMT9O3Z4NQN">#REF!</definedName>
    <definedName name="BExITSW8YEKBZN1DA12PSCISXV8R" localSheetId="0">#REF!</definedName>
    <definedName name="BExITSW8YEKBZN1DA12PSCISXV8R">#REF!</definedName>
    <definedName name="BExITZHO82Q6W6F91KLPSNSGYI4C" localSheetId="0">#REF!</definedName>
    <definedName name="BExITZHO82Q6W6F91KLPSNSGYI4C">#REF!</definedName>
    <definedName name="BExIUH0R57TWCEJBG8R24NZRSBGZ" localSheetId="0">#REF!</definedName>
    <definedName name="BExIUH0R57TWCEJBG8R24NZRSBGZ">#REF!</definedName>
    <definedName name="BExIUKM9IIV2BW7HZK2W7Y85UPAD" localSheetId="0">#REF!</definedName>
    <definedName name="BExIUKM9IIV2BW7HZK2W7Y85UPAD">#REF!</definedName>
    <definedName name="BExIUO2F3OXN3TYLO7DL2VD3ABNB" localSheetId="0">#REF!</definedName>
    <definedName name="BExIUO2F3OXN3TYLO7DL2VD3ABNB">#REF!</definedName>
    <definedName name="BExIX2IZE98NR2FK7J7FSQY1XNXG" localSheetId="0">#REF!</definedName>
    <definedName name="BExIX2IZE98NR2FK7J7FSQY1XNXG">#REF!</definedName>
    <definedName name="BExIY56TPNS8AJEDEL5OFVXKHOZA">#REF!</definedName>
    <definedName name="BExIYU2C6KF618JMTL3K9ZK1E7Y7" localSheetId="0">#REF!</definedName>
    <definedName name="BExIYU2C6KF618JMTL3K9ZK1E7Y7">#REF!</definedName>
    <definedName name="BExIZVOECCHCK5OE4I1ALBYST1IB" localSheetId="0">#REF!</definedName>
    <definedName name="BExIZVOECCHCK5OE4I1ALBYST1IB">#REF!</definedName>
    <definedName name="BExJ0CGMFQM7PL40BISG645YKLMJ" localSheetId="0">#REF!</definedName>
    <definedName name="BExJ0CGMFQM7PL40BISG645YKLMJ">#REF!</definedName>
    <definedName name="BExKD04Z4MJVGC6UQMMZH1VYZQUN" localSheetId="0">#REF!</definedName>
    <definedName name="BExKD04Z4MJVGC6UQMMZH1VYZQUN">#REF!</definedName>
    <definedName name="BExKDD0ZFAXOOP2RIU9CZE6JKHGW" localSheetId="0">#REF!</definedName>
    <definedName name="BExKDD0ZFAXOOP2RIU9CZE6JKHGW">#REF!</definedName>
    <definedName name="BExKDF4I1P4P2RZILX72RNOGBRMH" localSheetId="0">#REF!</definedName>
    <definedName name="BExKDF4I1P4P2RZILX72RNOGBRMH">#REF!</definedName>
    <definedName name="BExKDN7STXNVHFRYNC3BRWYVNUFK" localSheetId="0">#REF!</definedName>
    <definedName name="BExKDN7STXNVHFRYNC3BRWYVNUFK">#REF!</definedName>
    <definedName name="BExKEFZLMNYOZQJWGXCJTR4K5ICZ">#REF!</definedName>
    <definedName name="BExKEL30F6JZ50CLITF48X79OZS8" localSheetId="0">#REF!</definedName>
    <definedName name="BExKEL30F6JZ50CLITF48X79OZS8">#REF!</definedName>
    <definedName name="BExKF2WXJHVFFAL8EQ8XC67Z2ZSD" localSheetId="0">#REF!</definedName>
    <definedName name="BExKF2WXJHVFFAL8EQ8XC67Z2ZSD">#REF!</definedName>
    <definedName name="BExKFMJJYM0VXFUNBPUVIYFTX1RD" localSheetId="0">#REF!</definedName>
    <definedName name="BExKFMJJYM0VXFUNBPUVIYFTX1RD">#REF!</definedName>
    <definedName name="BExKG0XG2B42VJYAZQ68XGKFREB3" localSheetId="0">#REF!</definedName>
    <definedName name="BExKG0XG2B42VJYAZQ68XGKFREB3">#REF!</definedName>
    <definedName name="BExKGI5TD00OR1DWIPLECX80F6SF" localSheetId="0">#REF!</definedName>
    <definedName name="BExKGI5TD00OR1DWIPLECX80F6SF">#REF!</definedName>
    <definedName name="BExKH1Y2A9JQVNIHCP2H0486I1ZO" localSheetId="0">#REF!</definedName>
    <definedName name="BExKH1Y2A9JQVNIHCP2H0486I1ZO">#REF!</definedName>
    <definedName name="BExKIIOVSFELQFHB2BZKXSVA2LSM" localSheetId="0">#REF!</definedName>
    <definedName name="BExKIIOVSFELQFHB2BZKXSVA2LSM">#REF!</definedName>
    <definedName name="BExKIT6JP41PMM83DI9G4I3DF51F" localSheetId="0">#REF!</definedName>
    <definedName name="BExKIT6JP41PMM83DI9G4I3DF51F">#REF!</definedName>
    <definedName name="BExKK2QEB8GAJ59G71XBFQDWQXL6" localSheetId="0">#REF!</definedName>
    <definedName name="BExKK2QEB8GAJ59G71XBFQDWQXL6">#REF!</definedName>
    <definedName name="BExKK9H7LW6I9PYXV6GVDT2F34HE" localSheetId="0">#REF!</definedName>
    <definedName name="BExKK9H7LW6I9PYXV6GVDT2F34HE">#REF!</definedName>
    <definedName name="BExKLBJD3Z2M7KJRAQMWJQQ4YCLS" localSheetId="0">#REF!</definedName>
    <definedName name="BExKLBJD3Z2M7KJRAQMWJQQ4YCLS">#REF!</definedName>
    <definedName name="BExKLGXK9AZN9T3CXSO6CDPQP15Y" localSheetId="0">#REF!</definedName>
    <definedName name="BExKLGXK9AZN9T3CXSO6CDPQP15Y">#REF!</definedName>
    <definedName name="BExKLYBCZRK0PWP5URZKBXSAZ2C8" localSheetId="0">#REF!</definedName>
    <definedName name="BExKLYBCZRK0PWP5URZKBXSAZ2C8">#REF!</definedName>
    <definedName name="BExKM57ILX2TFEW6U7N6L8OCWRTI" localSheetId="0">#REF!</definedName>
    <definedName name="BExKM57ILX2TFEW6U7N6L8OCWRTI">#REF!</definedName>
    <definedName name="BExKM7WNL1NWICMLRT4K1EOFNZ7B" localSheetId="0">#REF!</definedName>
    <definedName name="BExKM7WNL1NWICMLRT4K1EOFNZ7B">#REF!</definedName>
    <definedName name="BExKM9K24GXT188P37IWDBYRZJJL" localSheetId="0">#REF!</definedName>
    <definedName name="BExKM9K24GXT188P37IWDBYRZJJL">#REF!</definedName>
    <definedName name="BExKNSJWSE07HTR5H0D75S1IZ6CS" localSheetId="0">#REF!</definedName>
    <definedName name="BExKNSJWSE07HTR5H0D75S1IZ6CS">#REF!</definedName>
    <definedName name="BExKNX72ARJM4BIEMD1PPA35XSR8" localSheetId="0">#REF!</definedName>
    <definedName name="BExKNX72ARJM4BIEMD1PPA35XSR8">#REF!</definedName>
    <definedName name="BExKO3HNAHN7E0Z6KDFN2ZLFZPW8" localSheetId="0">#REF!</definedName>
    <definedName name="BExKO3HNAHN7E0Z6KDFN2ZLFZPW8">#REF!</definedName>
    <definedName name="BExKQM5ER1L2LJVJ495X1XNS7ID7" localSheetId="0">#REF!</definedName>
    <definedName name="BExKQM5ER1L2LJVJ495X1XNS7ID7">#REF!</definedName>
    <definedName name="BExKQRE498B1B1QMR0TMHXLRV9H4" localSheetId="0">#REF!</definedName>
    <definedName name="BExKQRE498B1B1QMR0TMHXLRV9H4">#REF!</definedName>
    <definedName name="BExKQU38W72YL615IFGZ562W9SJJ" localSheetId="0">#REF!</definedName>
    <definedName name="BExKQU38W72YL615IFGZ562W9SJJ">#REF!</definedName>
    <definedName name="BExKR5BSQJ5BSILSC4599AV17X5R" localSheetId="0">#REF!</definedName>
    <definedName name="BExKR5BSQJ5BSILSC4599AV17X5R">#REF!</definedName>
    <definedName name="BExKRJPQIECUYLTT5X66OCZQ6ADE" localSheetId="0">#REF!</definedName>
    <definedName name="BExKRJPQIECUYLTT5X66OCZQ6ADE">#REF!</definedName>
    <definedName name="BExKS01T8AZIDHLM0LCV3UXLGWB9" localSheetId="0">#REF!</definedName>
    <definedName name="BExKS01T8AZIDHLM0LCV3UXLGWB9">#REF!</definedName>
    <definedName name="BExKT7I5PQP9ZD27XETZ381VGBA2" localSheetId="0">#REF!</definedName>
    <definedName name="BExKT7I5PQP9ZD27XETZ381VGBA2">#REF!</definedName>
    <definedName name="BExKTCASQZRH02U2JWBY9WMPFD1H">#REF!</definedName>
    <definedName name="BExKUKSZ0IMNIERRF0JJ1ZA03156" localSheetId="0">#REF!</definedName>
    <definedName name="BExKUKSZ0IMNIERRF0JJ1ZA03156">#REF!</definedName>
    <definedName name="BExKVIYZAYC8YX47W29W2F4NESR1" localSheetId="0">#REF!</definedName>
    <definedName name="BExKVIYZAYC8YX47W29W2F4NESR1">#REF!</definedName>
    <definedName name="BExKWTQ5SQIY6FV8M2HXBJ1MRIJX" localSheetId="0">#REF!</definedName>
    <definedName name="BExKWTQ5SQIY6FV8M2HXBJ1MRIJX">#REF!</definedName>
    <definedName name="BExM9U51GGRXQS3QJDDQXOXWB7TL" localSheetId="0">#REF!</definedName>
    <definedName name="BExM9U51GGRXQS3QJDDQXOXWB7TL">#REF!</definedName>
    <definedName name="BExMAJ0KMRHRM4NGLQHEFPUOISH1" localSheetId="0">#REF!</definedName>
    <definedName name="BExMAJ0KMRHRM4NGLQHEFPUOISH1">#REF!</definedName>
    <definedName name="BExMARPH49EM4ALXQ05H0QWY94FX" localSheetId="0">#REF!</definedName>
    <definedName name="BExMARPH49EM4ALXQ05H0QWY94FX">#REF!</definedName>
    <definedName name="BExMBV47JAFB4WTWRCOZKI1N12XT" localSheetId="0">#REF!</definedName>
    <definedName name="BExMBV47JAFB4WTWRCOZKI1N12XT">#REF!</definedName>
    <definedName name="BExMCEQUWYYYSPROCXGK6S7411XC" localSheetId="0">#REF!</definedName>
    <definedName name="BExMCEQUWYYYSPROCXGK6S7411XC">#REF!</definedName>
    <definedName name="BExMCI71DAICVBPP6PIGS883N5VG" localSheetId="0">#REF!</definedName>
    <definedName name="BExMCI71DAICVBPP6PIGS883N5VG">#REF!</definedName>
    <definedName name="BExMDIRDPCDOVMR5FEMSRCZYNGFM" localSheetId="0">#REF!</definedName>
    <definedName name="BExMDIRDPCDOVMR5FEMSRCZYNGFM">#REF!</definedName>
    <definedName name="BExMHJ7OGI87N2NTJEBNTDLDHAHX" localSheetId="0">#REF!</definedName>
    <definedName name="BExMHJ7OGI87N2NTJEBNTDLDHAHX">#REF!</definedName>
    <definedName name="BExMJPA9ZQRNZXWK3ZVEOT0EK7FH" localSheetId="0">#REF!</definedName>
    <definedName name="BExMJPA9ZQRNZXWK3ZVEOT0EK7FH">#REF!</definedName>
    <definedName name="BExMK4KKMDELEUTAD6H8P29L9CI6" localSheetId="0">#REF!</definedName>
    <definedName name="BExMK4KKMDELEUTAD6H8P29L9CI6">#REF!</definedName>
    <definedName name="BExMKNR2Q70QV6XDWY3KYPLW7J1V" localSheetId="0">#REF!</definedName>
    <definedName name="BExMKNR2Q70QV6XDWY3KYPLW7J1V">#REF!</definedName>
    <definedName name="BExMMHOMWSO5M3BIM5TGPRDE5ITL" localSheetId="0">#REF!</definedName>
    <definedName name="BExMMHOMWSO5M3BIM5TGPRDE5ITL">#REF!</definedName>
    <definedName name="BExMN0K9WYZ26H12SMUMZ4GK79OK" localSheetId="0">#REF!</definedName>
    <definedName name="BExMN0K9WYZ26H12SMUMZ4GK79OK">#REF!</definedName>
    <definedName name="BExMN75RZ6L4Z16JRFVLR2XD6R8Z" localSheetId="0">#REF!</definedName>
    <definedName name="BExMN75RZ6L4Z16JRFVLR2XD6R8Z">#REF!</definedName>
    <definedName name="BExMOSP7Q7VXEWP8WDRS90GP9ITM" localSheetId="0">#REF!</definedName>
    <definedName name="BExMOSP7Q7VXEWP8WDRS90GP9ITM">#REF!</definedName>
    <definedName name="BExMP31JWBJ92EW6I900LBCHT1YM" localSheetId="0">#REF!</definedName>
    <definedName name="BExMP31JWBJ92EW6I900LBCHT1YM">#REF!</definedName>
    <definedName name="BExMPFS19Z9IMPABOSKS36MOM1FT" localSheetId="0">#REF!</definedName>
    <definedName name="BExMPFS19Z9IMPABOSKS36MOM1FT">#REF!</definedName>
    <definedName name="BExMPMIQ7CCQNEHX4FTHPU53F5H8" localSheetId="0">#REF!</definedName>
    <definedName name="BExMPMIQ7CCQNEHX4FTHPU53F5H8">#REF!</definedName>
    <definedName name="BExMQJC3KXBTRLX3EA0Z34SGB8KH" localSheetId="0">#REF!</definedName>
    <definedName name="BExMQJC3KXBTRLX3EA0Z34SGB8KH">#REF!</definedName>
    <definedName name="BExMSYJVMWBW7ZDGDZTP8AC4LBAH" localSheetId="0">#REF!</definedName>
    <definedName name="BExMSYJVMWBW7ZDGDZTP8AC4LBAH">#REF!</definedName>
    <definedName name="BExMT91KHXPAN2SS0WRYD2PJJ6U8" localSheetId="0">#REF!</definedName>
    <definedName name="BExMT91KHXPAN2SS0WRYD2PJJ6U8">#REF!</definedName>
    <definedName name="BExO5QFCDHZ0BVKSKZNJTZ3YWO3K">#REF!</definedName>
    <definedName name="BExO5XBHEQRFSXTBU2H6QUKK4JK9" localSheetId="0">#REF!</definedName>
    <definedName name="BExO5XBHEQRFSXTBU2H6QUKK4JK9">#REF!</definedName>
    <definedName name="BExO81AKG2D4XWINQFOXGY9YDNX7" localSheetId="0">#REF!</definedName>
    <definedName name="BExO81AKG2D4XWINQFOXGY9YDNX7">#REF!</definedName>
    <definedName name="BExO9OC0O1KAKKMTFRHH1685O13P" localSheetId="0">#REF!</definedName>
    <definedName name="BExO9OC0O1KAKKMTFRHH1685O13P">#REF!</definedName>
    <definedName name="BExOB34QV3LO71FPDUSA2298G9L5" localSheetId="0">#REF!</definedName>
    <definedName name="BExOB34QV3LO71FPDUSA2298G9L5">#REF!</definedName>
    <definedName name="BExOC571EL5EKKAPQCNNJ1O9MOSW" localSheetId="0">#REF!</definedName>
    <definedName name="BExOC571EL5EKKAPQCNNJ1O9MOSW">#REF!</definedName>
    <definedName name="BExOCE6QRGMP7K3TOBURUDKWKPWR" localSheetId="0">#REF!</definedName>
    <definedName name="BExOCE6QRGMP7K3TOBURUDKWKPWR">#REF!</definedName>
    <definedName name="BExOCEHI5A8FJWX2ZD12M1H1JJXP" localSheetId="0">#REF!</definedName>
    <definedName name="BExOCEHI5A8FJWX2ZD12M1H1JJXP">#REF!</definedName>
    <definedName name="BExOD3IDHJ0U0DZSYYLWRCWNZVAQ" localSheetId="0">#REF!</definedName>
    <definedName name="BExOD3IDHJ0U0DZSYYLWRCWNZVAQ">#REF!</definedName>
    <definedName name="BExOD4UZIDIVX3LMP6H6MN9K3TJJ" localSheetId="0">#REF!</definedName>
    <definedName name="BExOD4UZIDIVX3LMP6H6MN9K3TJJ">#REF!</definedName>
    <definedName name="BExOFUETLPQPE3P66WKNKXQFJGA3" localSheetId="0">#REF!</definedName>
    <definedName name="BExOFUETLPQPE3P66WKNKXQFJGA3">#REF!</definedName>
    <definedName name="BExOGODRH45E12PURR7UECUQ32A1" localSheetId="0">#REF!</definedName>
    <definedName name="BExOGODRH45E12PURR7UECUQ32A1">#REF!</definedName>
    <definedName name="BExOH6IGQCJZEVT8FTXSMP6YT3GP" localSheetId="0">#REF!</definedName>
    <definedName name="BExOH6IGQCJZEVT8FTXSMP6YT3GP">#REF!</definedName>
    <definedName name="BExOHICQ41EH7V1A19UJBWPBBOJO" localSheetId="0">#REF!</definedName>
    <definedName name="BExOHICQ41EH7V1A19UJBWPBBOJO">#REF!</definedName>
    <definedName name="BExOHIY515VGJJCAP0X4KR7MP9XQ" localSheetId="0">#REF!</definedName>
    <definedName name="BExOHIY515VGJJCAP0X4KR7MP9XQ">#REF!</definedName>
    <definedName name="BExOHLCGOP2GVA3T7IZESVFYCQOX" localSheetId="0">#REF!</definedName>
    <definedName name="BExOHLCGOP2GVA3T7IZESVFYCQOX">#REF!</definedName>
    <definedName name="BExOHW4VMM5BW16MZ5Q752A0CY90" localSheetId="0">#REF!</definedName>
    <definedName name="BExOHW4VMM5BW16MZ5Q752A0CY90">#REF!</definedName>
    <definedName name="BExOJ1CDV4IXLVDFYOUKEFBR4YV3">#REF!</definedName>
    <definedName name="BExOJCFKUZ73EQU8PWZC0U9VMA9N" localSheetId="0">#REF!</definedName>
    <definedName name="BExOJCFKUZ73EQU8PWZC0U9VMA9N">#REF!</definedName>
    <definedName name="BExOKFP2T79NKPFBOUTABPJV71YS" localSheetId="0">#REF!</definedName>
    <definedName name="BExOKFP2T79NKPFBOUTABPJV71YS">#REF!</definedName>
    <definedName name="BExOKUOK6KZXADD32HFHTZD52XRH" localSheetId="0">#REF!</definedName>
    <definedName name="BExOKUOK6KZXADD32HFHTZD52XRH">#REF!</definedName>
    <definedName name="BExOL8RN70AGK8P0BQLJ7VOK3BFV" localSheetId="0">#REF!</definedName>
    <definedName name="BExOL8RN70AGK8P0BQLJ7VOK3BFV">#REF!</definedName>
    <definedName name="BExOLDERMC616QQQA9AD8RO6LAWZ" localSheetId="0">#REF!</definedName>
    <definedName name="BExOLDERMC616QQQA9AD8RO6LAWZ">#REF!</definedName>
    <definedName name="BExOLG9DAW8W0OL1X1EJB897Q3PL" localSheetId="0">#REF!</definedName>
    <definedName name="BExOLG9DAW8W0OL1X1EJB897Q3PL">#REF!</definedName>
    <definedName name="BExOMA85HF0Z9VLTN2S1GEV2Z4PP" localSheetId="0">#REF!</definedName>
    <definedName name="BExOMA85HF0Z9VLTN2S1GEV2Z4PP">#REF!</definedName>
    <definedName name="BExOMFH3Z46N201TDFMEQVSRNDOS">#REF!</definedName>
    <definedName name="BExONJ16Z8N7K8ZF7LZMEI2LJIBF" localSheetId="0">#REF!</definedName>
    <definedName name="BExONJ16Z8N7K8ZF7LZMEI2LJIBF">#REF!</definedName>
    <definedName name="BExOO1WWN1QJAWZ15T73DKQKLFZI" localSheetId="0">#REF!</definedName>
    <definedName name="BExOO1WWN1QJAWZ15T73DKQKLFZI">#REF!</definedName>
    <definedName name="BExOOHHXGTOMRQR38R1B8UKLIEWK" localSheetId="0">#REF!</definedName>
    <definedName name="BExOOHHXGTOMRQR38R1B8UKLIEWK">#REF!</definedName>
    <definedName name="BExQ1ONNWZEF4Q9TOOXC51W4YNR4" localSheetId="0">#REF!</definedName>
    <definedName name="BExQ1ONNWZEF4Q9TOOXC51W4YNR4">#REF!</definedName>
    <definedName name="BExQ2OBND7GEUJM8LYM9SJ60JMFG" localSheetId="0">#REF!</definedName>
    <definedName name="BExQ2OBND7GEUJM8LYM9SJ60JMFG">#REF!</definedName>
    <definedName name="BExQ2Z9E002VBYDQ0RRBL7D6LD7N" localSheetId="0">#REF!</definedName>
    <definedName name="BExQ2Z9E002VBYDQ0RRBL7D6LD7N">#REF!</definedName>
    <definedName name="BExQ38JUPF461HLXSV6K7BSZDIB9" localSheetId="0">#REF!</definedName>
    <definedName name="BExQ38JUPF461HLXSV6K7BSZDIB9">#REF!</definedName>
    <definedName name="BExQ38PD1YCF061KYTTYQV74KGLB" localSheetId="0">#REF!</definedName>
    <definedName name="BExQ38PD1YCF061KYTTYQV74KGLB">#REF!</definedName>
    <definedName name="BExQ3BUJW947FG7X84DB2ENI0SUB" localSheetId="0">#REF!</definedName>
    <definedName name="BExQ3BUJW947FG7X84DB2ENI0SUB">#REF!</definedName>
    <definedName name="BExQ487TYLO7889O0W97ZSSYFPDZ" localSheetId="0">#REF!</definedName>
    <definedName name="BExQ487TYLO7889O0W97ZSSYFPDZ">#REF!</definedName>
    <definedName name="BExQ4DB8KAHFH7CWBIMCD1YR6X3Q" localSheetId="0">#REF!</definedName>
    <definedName name="BExQ4DB8KAHFH7CWBIMCD1YR6X3Q">#REF!</definedName>
    <definedName name="BExQ4U3H2MAKN9EZV0G3TK7DNNQL">#REF!</definedName>
    <definedName name="BExQ5XI9KJG4QLX3IPW0AV6NR1PM" localSheetId="0">#REF!</definedName>
    <definedName name="BExQ5XI9KJG4QLX3IPW0AV6NR1PM">#REF!</definedName>
    <definedName name="BExQ69SMCG7WMTUOB5034XIX54U5" localSheetId="0">#REF!</definedName>
    <definedName name="BExQ69SMCG7WMTUOB5034XIX54U5">#REF!</definedName>
    <definedName name="BExQ7899R1G5JDJJU4XQPJSO25FN" localSheetId="0">#REF!</definedName>
    <definedName name="BExQ7899R1G5JDJJU4XQPJSO25FN">#REF!</definedName>
    <definedName name="BExQ8583R2FEFY09ZRCYGLVI959B" localSheetId="0">#REF!</definedName>
    <definedName name="BExQ8583R2FEFY09ZRCYGLVI959B">#REF!</definedName>
    <definedName name="BExQ8REIU8RWG6TMW3WSKD5NLSUH" localSheetId="0">#REF!</definedName>
    <definedName name="BExQ8REIU8RWG6TMW3WSKD5NLSUH">#REF!</definedName>
    <definedName name="BExQ951EV3OCTFRFVPLTE200VFGG">#REF!</definedName>
    <definedName name="BExQA5LQAAN43D5V6XKQQOCP6G5N" localSheetId="0">#REF!</definedName>
    <definedName name="BExQA5LQAAN43D5V6XKQQOCP6G5N">#REF!</definedName>
    <definedName name="BExQAISHV5ZZCPVLZTS6YUA22RCH" localSheetId="0">#REF!</definedName>
    <definedName name="BExQAISHV5ZZCPVLZTS6YUA22RCH">#REF!</definedName>
    <definedName name="BExQAN4VSOHCSV9DD1WRFLBQ96PR" localSheetId="0">#REF!</definedName>
    <definedName name="BExQAN4VSOHCSV9DD1WRFLBQ96PR">#REF!</definedName>
    <definedName name="BExQBH3TNV6HEXXKCHGE99JOXLV6" localSheetId="0">#REF!</definedName>
    <definedName name="BExQBH3TNV6HEXXKCHGE99JOXLV6">#REF!</definedName>
    <definedName name="BExQC0FPGWCQ7B66IIAFC5ECLBDS" localSheetId="0">#REF!</definedName>
    <definedName name="BExQC0FPGWCQ7B66IIAFC5ECLBDS">#REF!</definedName>
    <definedName name="BExQCEDH0JYSHLIR4BZ9ZETPFK2Z" localSheetId="0">#REF!</definedName>
    <definedName name="BExQCEDH0JYSHLIR4BZ9ZETPFK2Z">#REF!</definedName>
    <definedName name="BExQFTEEPD3QA9XDZBM9DNEXX50K" localSheetId="0">#REF!</definedName>
    <definedName name="BExQFTEEPD3QA9XDZBM9DNEXX50K">#REF!</definedName>
    <definedName name="BExQFULJV0PXNMTBUZ4MJIGCSK10" localSheetId="0">#REF!</definedName>
    <definedName name="BExQFULJV0PXNMTBUZ4MJIGCSK10">#REF!</definedName>
    <definedName name="BExQG2E2D7S90DVSVF6UJ93LN9E0" localSheetId="0">#REF!</definedName>
    <definedName name="BExQG2E2D7S90DVSVF6UJ93LN9E0">#REF!</definedName>
    <definedName name="BExQGKO7WAZFJPAEOM25MAJDSU1C" localSheetId="0">#REF!</definedName>
    <definedName name="BExQGKO7WAZFJPAEOM25MAJDSU1C">#REF!</definedName>
    <definedName name="BExQHTBR8MUXR7W8M217HBS2W4CI" localSheetId="0">#REF!</definedName>
    <definedName name="BExQHTBR8MUXR7W8M217HBS2W4CI">#REF!</definedName>
    <definedName name="BExQI1F2S6KONWXBR5WCXEH4AHTI" localSheetId="0">#REF!</definedName>
    <definedName name="BExQI1F2S6KONWXBR5WCXEH4AHTI">#REF!</definedName>
    <definedName name="BExQJ5FEVTY1EGKURNGMXRULDJHY" localSheetId="0">#REF!</definedName>
    <definedName name="BExQJ5FEVTY1EGKURNGMXRULDJHY">#REF!</definedName>
    <definedName name="BExQJS7FIAMHYK42I520OYF9J46Q" localSheetId="0">#REF!</definedName>
    <definedName name="BExQJS7FIAMHYK42I520OYF9J46Q">#REF!</definedName>
    <definedName name="BExQK8ZLSE99401FRYK4H3YH9YN5">#REF!</definedName>
    <definedName name="BExS09WBIEISHRKLG4MBNB77T1KO" localSheetId="0">#REF!</definedName>
    <definedName name="BExS09WBIEISHRKLG4MBNB77T1KO">#REF!</definedName>
    <definedName name="BExS0RKXSZQCCXI6FK0PF55BXGE3" localSheetId="0">#REF!</definedName>
    <definedName name="BExS0RKXSZQCCXI6FK0PF55BXGE3">#REF!</definedName>
    <definedName name="BExS169G5H5VV03FA8JO03KJL58B" localSheetId="0">#REF!</definedName>
    <definedName name="BExS169G5H5VV03FA8JO03KJL58B">#REF!</definedName>
    <definedName name="BExS1MASJR64T423MPKWLIRJ1XW6" localSheetId="0">#REF!</definedName>
    <definedName name="BExS1MASJR64T423MPKWLIRJ1XW6">#REF!</definedName>
    <definedName name="BExS214S18UOBV47TSJS62YNMNPX" localSheetId="0">#REF!</definedName>
    <definedName name="BExS214S18UOBV47TSJS62YNMNPX">#REF!</definedName>
    <definedName name="BExS3J893INIVLRHGTKGQC241CCG" localSheetId="0">#REF!</definedName>
    <definedName name="BExS3J893INIVLRHGTKGQC241CCG">#REF!</definedName>
    <definedName name="BExS3ZEWIK98CEI8SIL4GRFUT9OI" localSheetId="0">#REF!</definedName>
    <definedName name="BExS3ZEWIK98CEI8SIL4GRFUT9OI">#REF!</definedName>
    <definedName name="BExS45EOQJBZ7MV3I3AALGS8RSF8" localSheetId="0">#REF!</definedName>
    <definedName name="BExS45EOQJBZ7MV3I3AALGS8RSF8">#REF!</definedName>
    <definedName name="BExS5R936B5TJ691IP22T4P72XFG" localSheetId="0">#REF!</definedName>
    <definedName name="BExS5R936B5TJ691IP22T4P72XFG">#REF!</definedName>
    <definedName name="BExS6VPJSPWK1TD4VVOESHD0YKG3" localSheetId="0">#REF!</definedName>
    <definedName name="BExS6VPJSPWK1TD4VVOESHD0YKG3">#REF!</definedName>
    <definedName name="BExS98820K4YSBJJIDN32MGEJRP6" localSheetId="0">#REF!</definedName>
    <definedName name="BExS98820K4YSBJJIDN32MGEJRP6">#REF!</definedName>
    <definedName name="BExSDF9UKYZELRY9D7FUOX784T2N" localSheetId="0">#REF!</definedName>
    <definedName name="BExSDF9UKYZELRY9D7FUOX784T2N">#REF!</definedName>
    <definedName name="BExSDHTJCSYDZPJ08GC80R7FVGHS" localSheetId="0">#REF!</definedName>
    <definedName name="BExSDHTJCSYDZPJ08GC80R7FVGHS">#REF!</definedName>
    <definedName name="BExSE277O9GKHPCD84GWM2ONYGU4" localSheetId="0">#REF!</definedName>
    <definedName name="BExSE277O9GKHPCD84GWM2ONYGU4">#REF!</definedName>
    <definedName name="BExSEQH0OSV4WUH2W6MER20H91H1" localSheetId="0">#REF!</definedName>
    <definedName name="BExSEQH0OSV4WUH2W6MER20H91H1">#REF!</definedName>
    <definedName name="BExSERDJ5GCEML0G8NUNP5DLQK0E" localSheetId="0">#REF!</definedName>
    <definedName name="BExSERDJ5GCEML0G8NUNP5DLQK0E">#REF!</definedName>
    <definedName name="BExSFR1BDYPK1B635912ZQGJAFK8" localSheetId="0">#REF!</definedName>
    <definedName name="BExSFR1BDYPK1B635912ZQGJAFK8">#REF!</definedName>
    <definedName name="BExSG6MDM3GYNEEV1W8FAN8IDIBN" localSheetId="0">#REF!</definedName>
    <definedName name="BExSG6MDM3GYNEEV1W8FAN8IDIBN">#REF!</definedName>
    <definedName name="BExSH7HI8TVHMT10ANUTPSPQVSKV" localSheetId="0">#REF!</definedName>
    <definedName name="BExSH7HI8TVHMT10ANUTPSPQVSKV">#REF!</definedName>
    <definedName name="BExSHCA5YMBUGGVVNVXXXTWTZEGM" localSheetId="0">#REF!</definedName>
    <definedName name="BExSHCA5YMBUGGVVNVXXXTWTZEGM">#REF!</definedName>
    <definedName name="BExTTSGT6VJU9U5MZO28TH9H5Y22" localSheetId="0">#REF!</definedName>
    <definedName name="BExTTSGT6VJU9U5MZO28TH9H5Y22">#REF!</definedName>
    <definedName name="BExTW24VNKIUKB9K62VOLB6SC3D3" localSheetId="0">#REF!</definedName>
    <definedName name="BExTW24VNKIUKB9K62VOLB6SC3D3">#REF!</definedName>
    <definedName name="BExTW8KYC598K6VGJ279ZX1CZ491" localSheetId="0">#REF!</definedName>
    <definedName name="BExTW8KYC598K6VGJ279ZX1CZ491">#REF!</definedName>
    <definedName name="BExTXMS59MUCPGA5Y504PTM251EH" localSheetId="0">#REF!</definedName>
    <definedName name="BExTXMS59MUCPGA5Y504PTM251EH">#REF!</definedName>
    <definedName name="BExTYN1HOCVRP013P8J1MUZWNZN9" localSheetId="0">#REF!</definedName>
    <definedName name="BExTYN1HOCVRP013P8J1MUZWNZN9">#REF!</definedName>
    <definedName name="BExTZCTF7ECX56X36K6YUYDBFMVO" localSheetId="0">#REF!</definedName>
    <definedName name="BExTZCTF7ECX56X36K6YUYDBFMVO">#REF!</definedName>
    <definedName name="BExTZFYNL69QD5Q164NYZSK7K2IY" localSheetId="0">#REF!</definedName>
    <definedName name="BExTZFYNL69QD5Q164NYZSK7K2IY">#REF!</definedName>
    <definedName name="BExU0JTN3Q70XGSJNJ79J5BKWR07" localSheetId="0">#REF!</definedName>
    <definedName name="BExU0JTN3Q70XGSJNJ79J5BKWR07">#REF!</definedName>
    <definedName name="BExU1KJAZR08Q3E9VWBSPZB16V50" localSheetId="0">#REF!</definedName>
    <definedName name="BExU1KJAZR08Q3E9VWBSPZB16V50">#REF!</definedName>
    <definedName name="BExU2CPL19I9CCQOVZOCN2F6KPO5" localSheetId="0">#REF!</definedName>
    <definedName name="BExU2CPL19I9CCQOVZOCN2F6KPO5">#REF!</definedName>
    <definedName name="BExU3F7XBFXCJPE1QA5RT1LG4GFZ" localSheetId="0">#REF!</definedName>
    <definedName name="BExU3F7XBFXCJPE1QA5RT1LG4GFZ">#REF!</definedName>
    <definedName name="BExU3PK2TO85QLQMHYAWIM1YJT9W" localSheetId="0">#REF!</definedName>
    <definedName name="BExU3PK2TO85QLQMHYAWIM1YJT9W">#REF!</definedName>
    <definedName name="BExU6GWRHR7OX5QHTOGN5LHVGXH2" localSheetId="0">#REF!</definedName>
    <definedName name="BExU6GWRHR7OX5QHTOGN5LHVGXH2">#REF!</definedName>
    <definedName name="BExU6MGAEY8Q9QHRU9CP70KH6O5E" localSheetId="0">#REF!</definedName>
    <definedName name="BExU6MGAEY8Q9QHRU9CP70KH6O5E">#REF!</definedName>
    <definedName name="BExU6W7216MA9S4IP5L6VTQ8VYK7" localSheetId="0">#REF!</definedName>
    <definedName name="BExU6W7216MA9S4IP5L6VTQ8VYK7">#REF!</definedName>
    <definedName name="BExU7U7M4R3MIK3E15RNIIF6GUKL" localSheetId="0">#REF!</definedName>
    <definedName name="BExU7U7M4R3MIK3E15RNIIF6GUKL">#REF!</definedName>
    <definedName name="BExU89N7PSUZTPZTFGNITTD12SAO" localSheetId="0">#REF!</definedName>
    <definedName name="BExU89N7PSUZTPZTFGNITTD12SAO">#REF!</definedName>
    <definedName name="BExU8D8N0SMDPI0JS5W50BEUU67O" localSheetId="0">#REF!</definedName>
    <definedName name="BExU8D8N0SMDPI0JS5W50BEUU67O">#REF!</definedName>
    <definedName name="BExU9S6VP2VBPXM31EMS3EZBS5BJ" localSheetId="0">#REF!</definedName>
    <definedName name="BExU9S6VP2VBPXM31EMS3EZBS5BJ">#REF!</definedName>
    <definedName name="BExUAS07HNGJP1RXZBXFQF5CAZ8G" localSheetId="0">#REF!</definedName>
    <definedName name="BExUAS07HNGJP1RXZBXFQF5CAZ8G">#REF!</definedName>
    <definedName name="BExUASGGK3YLBMI80DHC86GNRYYM" localSheetId="0">#REF!</definedName>
    <definedName name="BExUASGGK3YLBMI80DHC86GNRYYM">#REF!</definedName>
    <definedName name="BExUB8MWE7MLFZUNMKTY3WIQFYXX">#REF!</definedName>
    <definedName name="BExUC6NND4ANL7105W4UFMK58BC2" localSheetId="0">#REF!</definedName>
    <definedName name="BExUC6NND4ANL7105W4UFMK58BC2">#REF!</definedName>
    <definedName name="BExUCDP3RI4WSR37TZ6SGG2AVIAS" localSheetId="0">#REF!</definedName>
    <definedName name="BExUCDP3RI4WSR37TZ6SGG2AVIAS">#REF!</definedName>
    <definedName name="BExUE0AF8ECN8IFRVNFY23ZSK286" localSheetId="0">#REF!</definedName>
    <definedName name="BExUE0AF8ECN8IFRVNFY23ZSK286">#REF!</definedName>
    <definedName name="BExVRE1HL8XFR87FJKM5ZYDFK6DV" localSheetId="0">#REF!</definedName>
    <definedName name="BExVRE1HL8XFR87FJKM5ZYDFK6DV">#REF!</definedName>
    <definedName name="BExVS9IEP7I3KTG38RB6NVFAN243" localSheetId="0">#REF!</definedName>
    <definedName name="BExVS9IEP7I3KTG38RB6NVFAN243">#REF!</definedName>
    <definedName name="BExVSSU8RIDVG21ZWTYCV1O5UFT7" localSheetId="0">#REF!</definedName>
    <definedName name="BExVSSU8RIDVG21ZWTYCV1O5UFT7">#REF!</definedName>
    <definedName name="BExVUW2BH16FLWXHF2LVS8DP7NMD" localSheetId="0">#REF!</definedName>
    <definedName name="BExVUW2BH16FLWXHF2LVS8DP7NMD">#REF!</definedName>
    <definedName name="BExVVKN1YKF11GPN7638N5L2V80W" localSheetId="0">#REF!</definedName>
    <definedName name="BExVVKN1YKF11GPN7638N5L2V80W">#REF!</definedName>
    <definedName name="BExVVPQHRKHNFA6BMME6CRFKIFV0" localSheetId="0">#REF!</definedName>
    <definedName name="BExVVPQHRKHNFA6BMME6CRFKIFV0">#REF!</definedName>
    <definedName name="BExVWKR4IZEVTO6S0GKPRXW9UXZ1" localSheetId="0">#REF!</definedName>
    <definedName name="BExVWKR4IZEVTO6S0GKPRXW9UXZ1">#REF!</definedName>
    <definedName name="BExVWSEDCMU6XDCGMNOHV57FQPYR" localSheetId="0">#REF!</definedName>
    <definedName name="BExVWSEDCMU6XDCGMNOHV57FQPYR">#REF!</definedName>
    <definedName name="BExVYOA4BUH051XMM8HZH1DJ6771" localSheetId="0">#REF!</definedName>
    <definedName name="BExVYOA4BUH051XMM8HZH1DJ6771">#REF!</definedName>
    <definedName name="BExW014O0J85XWJPHQI63X21LGOL" localSheetId="0">#REF!</definedName>
    <definedName name="BExW014O0J85XWJPHQI63X21LGOL">#REF!</definedName>
    <definedName name="BExW07Q0PTDM6X3HYMQX51OCNJV9" localSheetId="0">#REF!</definedName>
    <definedName name="BExW07Q0PTDM6X3HYMQX51OCNJV9">#REF!</definedName>
    <definedName name="BExW092I8O8909X3ONL5664ECAXB" localSheetId="0">#REF!</definedName>
    <definedName name="BExW092I8O8909X3ONL5664ECAXB">#REF!</definedName>
    <definedName name="BExW0FILHAZFDQGSE1L1W1N42DFU" localSheetId="0">#REF!</definedName>
    <definedName name="BExW0FILHAZFDQGSE1L1W1N42DFU">#REF!</definedName>
    <definedName name="BExW0RCNXB6J4982XCQTHQMWI4SN" localSheetId="0">#REF!</definedName>
    <definedName name="BExW0RCNXB6J4982XCQTHQMWI4SN">#REF!</definedName>
    <definedName name="BExW0WLK3D8Z82ZODHRJW761IDXD" localSheetId="0">#REF!</definedName>
    <definedName name="BExW0WLK3D8Z82ZODHRJW761IDXD">#REF!</definedName>
    <definedName name="BExW1FS4TI0B74AQFBARRAN5VYBD" localSheetId="0">#REF!</definedName>
    <definedName name="BExW1FS4TI0B74AQFBARRAN5VYBD">#REF!</definedName>
    <definedName name="BExW2FLEN0PI5P07HQH9WNB1B2UF" localSheetId="0">#REF!</definedName>
    <definedName name="BExW2FLEN0PI5P07HQH9WNB1B2UF">#REF!</definedName>
    <definedName name="BExW35IMUNYRY3A6NZMP1AZ69QKY" localSheetId="0">#REF!</definedName>
    <definedName name="BExW35IMUNYRY3A6NZMP1AZ69QKY">#REF!</definedName>
    <definedName name="BExW4EX6C6HI7WB02DZX7DHY8NRZ" localSheetId="0">#REF!</definedName>
    <definedName name="BExW4EX6C6HI7WB02DZX7DHY8NRZ">#REF!</definedName>
    <definedName name="BExW5A8L9SLAWGZL2ON5BWRLYRG4">#REF!</definedName>
    <definedName name="BExW7UP5U4S8ZIURCP4G84KL2FJ7" localSheetId="0">#REF!</definedName>
    <definedName name="BExW7UP5U4S8ZIURCP4G84KL2FJ7">#REF!</definedName>
    <definedName name="BExXNTNM3ASTN6XYNBZ208AQ11OB" localSheetId="0">#REF!</definedName>
    <definedName name="BExXNTNM3ASTN6XYNBZ208AQ11OB">#REF!</definedName>
    <definedName name="BExXO33GHHZS3D974AIRCWXB6XZY" localSheetId="0">#REF!</definedName>
    <definedName name="BExXO33GHHZS3D974AIRCWXB6XZY">#REF!</definedName>
    <definedName name="BExXPLCDK0XHMO921XJ9YIUINNIV" localSheetId="0">#REF!</definedName>
    <definedName name="BExXPLCDK0XHMO921XJ9YIUINNIV">#REF!</definedName>
    <definedName name="BExXQZ8QXT9Q39MDDZ43DR57PXDL" localSheetId="0">#REF!</definedName>
    <definedName name="BExXQZ8QXT9Q39MDDZ43DR57PXDL">#REF!</definedName>
    <definedName name="BExXSCE8MP7POUCJ1JT7HFYFKIAQ" localSheetId="0">#REF!</definedName>
    <definedName name="BExXSCE8MP7POUCJ1JT7HFYFKIAQ">#REF!</definedName>
    <definedName name="BExXT8GLU13B5GXUFSCMHD9OWF78" localSheetId="0">#REF!</definedName>
    <definedName name="BExXT8GLU13B5GXUFSCMHD9OWF78">#REF!</definedName>
    <definedName name="BExXT8M25DO917N0ZSB0HMDNHO9C" localSheetId="0">#REF!</definedName>
    <definedName name="BExXT8M25DO917N0ZSB0HMDNHO9C">#REF!</definedName>
    <definedName name="BExXTME7HZB8DW9TY4IQ7MDF1KDD">#REF!</definedName>
    <definedName name="BExXTWVZYKSQU2EB3KMPA3JAYWSV" localSheetId="0">#REF!</definedName>
    <definedName name="BExXTWVZYKSQU2EB3KMPA3JAYWSV">#REF!</definedName>
    <definedName name="BExXU4TUY109ZWCJN1Q19ULKP2E4" localSheetId="0">#REF!</definedName>
    <definedName name="BExXU4TUY109ZWCJN1Q19ULKP2E4">#REF!</definedName>
    <definedName name="BExXUPYHAGFKTWJ6TZSITOMD8EJL" localSheetId="0">#REF!</definedName>
    <definedName name="BExXUPYHAGFKTWJ6TZSITOMD8EJL">#REF!</definedName>
    <definedName name="BExXVCVRU7MBCO2HCWZLHCYHYGFC" localSheetId="0">#REF!</definedName>
    <definedName name="BExXVCVRU7MBCO2HCWZLHCYHYGFC">#REF!</definedName>
    <definedName name="BExXVHJ41YA7SSBE8E4JT6Q175EL" localSheetId="0">#REF!</definedName>
    <definedName name="BExXVHJ41YA7SSBE8E4JT6Q175EL">#REF!</definedName>
    <definedName name="BExXVK2WDUM373N6KQV2FNQXOG4L" localSheetId="0">#REF!</definedName>
    <definedName name="BExXVK2WDUM373N6KQV2FNQXOG4L">#REF!</definedName>
    <definedName name="BExXVTO0RWI4RJ2HNIWS8C2SMZG3" localSheetId="0">#REF!</definedName>
    <definedName name="BExXVTO0RWI4RJ2HNIWS8C2SMZG3">#REF!</definedName>
    <definedName name="BExXWAR0ROHDCMDJ6V2A484DM55F" localSheetId="0">#REF!</definedName>
    <definedName name="BExXWAR0ROHDCMDJ6V2A484DM55F">#REF!</definedName>
    <definedName name="BExXXD9DNEP9YPV68COZSM078QSN" localSheetId="0">#REF!</definedName>
    <definedName name="BExXXD9DNEP9YPV68COZSM078QSN">#REF!</definedName>
    <definedName name="BExXYA2RZ4R0E4V4Y6W01HETRD8P" localSheetId="0">#REF!</definedName>
    <definedName name="BExXYA2RZ4R0E4V4Y6W01HETRD8P">#REF!</definedName>
    <definedName name="BExXZPMM7ZE3SASPLJR0P9G6WJD9" localSheetId="0">#REF!</definedName>
    <definedName name="BExXZPMM7ZE3SASPLJR0P9G6WJD9">#REF!</definedName>
    <definedName name="BExY0H1RTMAEDVK6PNUZFM90JTJR">#REF!</definedName>
    <definedName name="BExY1L24HR2XKP9ULDOD3U3890TI" localSheetId="0">#REF!</definedName>
    <definedName name="BExY1L24HR2XKP9ULDOD3U3890TI">#REF!</definedName>
    <definedName name="BExY2SYQEG718OKFZQUC6A8TRESH" localSheetId="0">#REF!</definedName>
    <definedName name="BExY2SYQEG718OKFZQUC6A8TRESH">#REF!</definedName>
    <definedName name="BExY5G4D0APGKC33XPU9PTM674KB" localSheetId="0">#REF!</definedName>
    <definedName name="BExY5G4D0APGKC33XPU9PTM674KB">#REF!</definedName>
    <definedName name="BExY5YPB0OI8WS6A5K6SGPJJY5PV" localSheetId="0">#REF!</definedName>
    <definedName name="BExY5YPB0OI8WS6A5K6SGPJJY5PV">#REF!</definedName>
    <definedName name="BExZJHZYCJTI6S4NY30T2ZPWLBB6" localSheetId="0">#REF!</definedName>
    <definedName name="BExZJHZYCJTI6S4NY30T2ZPWLBB6">#REF!</definedName>
    <definedName name="BExZJOQT3P5Q0Y5JHIUJKAYTIRD2" localSheetId="0">#REF!</definedName>
    <definedName name="BExZJOQT3P5Q0Y5JHIUJKAYTIRD2">#REF!</definedName>
    <definedName name="BExZMA8Z0VSK9KJZXJ4IEALZR9PJ" localSheetId="0">#REF!</definedName>
    <definedName name="BExZMA8Z0VSK9KJZXJ4IEALZR9PJ">#REF!</definedName>
    <definedName name="BExZMIN3QOUYHCFPVPO8LW0JJDYD" localSheetId="0">#REF!</definedName>
    <definedName name="BExZMIN3QOUYHCFPVPO8LW0JJDYD">#REF!</definedName>
    <definedName name="BExZN6RLFKWVTFS1BOWKH5F38CGV" localSheetId="0">#REF!</definedName>
    <definedName name="BExZN6RLFKWVTFS1BOWKH5F38CGV">#REF!</definedName>
    <definedName name="BExZP9UBDTJ4DZN7ZEYTPNO5HZ0F" localSheetId="0">#REF!</definedName>
    <definedName name="BExZP9UBDTJ4DZN7ZEYTPNO5HZ0F">#REF!</definedName>
    <definedName name="BExZPLTVRF7Z0PC7ZSFSYAZ41BLN" localSheetId="0">#REF!</definedName>
    <definedName name="BExZPLTVRF7Z0PC7ZSFSYAZ41BLN">#REF!</definedName>
    <definedName name="BExZPS9STGUD7WKQQ3MSS0U5X7FH">#REF!</definedName>
    <definedName name="BExZQOCA678SOO8UZEELZZINCQLK" localSheetId="0">#REF!</definedName>
    <definedName name="BExZQOCA678SOO8UZEELZZINCQLK">#REF!</definedName>
    <definedName name="BExZRCM9ELUYLA5JGLZ080GY1XAD" localSheetId="0">#REF!</definedName>
    <definedName name="BExZRCM9ELUYLA5JGLZ080GY1XAD">#REF!</definedName>
    <definedName name="BExZS5U5PM2QWPL31GL0GE4IPMLO" localSheetId="0">#REF!</definedName>
    <definedName name="BExZS5U5PM2QWPL31GL0GE4IPMLO">#REF!</definedName>
    <definedName name="BExZS9VXCF1KQVEY2R0QLTURRQBJ" localSheetId="0">#REF!</definedName>
    <definedName name="BExZS9VXCF1KQVEY2R0QLTURRQBJ">#REF!</definedName>
    <definedName name="BExZT7QY5QPHDGW2FUD3L2GTA0WP" localSheetId="0">#REF!</definedName>
    <definedName name="BExZT7QY5QPHDGW2FUD3L2GTA0WP">#REF!</definedName>
    <definedName name="BExZU5M5TC1MV7P8QRZN2AIR0IEN" localSheetId="0">#REF!</definedName>
    <definedName name="BExZU5M5TC1MV7P8QRZN2AIR0IEN">#REF!</definedName>
    <definedName name="BExZVTENFIP1Q70TI7FOM4TOC1U8" localSheetId="0">#REF!</definedName>
    <definedName name="BExZVTENFIP1Q70TI7FOM4TOC1U8">#REF!</definedName>
    <definedName name="BExZWEOPXBK0E00D18MZZS85A5SX" localSheetId="0">#REF!</definedName>
    <definedName name="BExZWEOPXBK0E00D18MZZS85A5SX">#REF!</definedName>
    <definedName name="BExZWWTE45CYJ2ZO3V3GEILKD4KS" localSheetId="0">#REF!</definedName>
    <definedName name="BExZWWTE45CYJ2ZO3V3GEILKD4KS">#REF!</definedName>
    <definedName name="ć">#REF!</definedName>
    <definedName name="Excel_BuiltIn__FilterDatabase_1">#REF!</definedName>
    <definedName name="Excel_BuiltIn__FilterDatabase_2">#REF!</definedName>
    <definedName name="Excel_BuiltIn__FilterDatabase_3">#REF!</definedName>
    <definedName name="f" localSheetId="0">#REF!</definedName>
    <definedName name="f">#REF!</definedName>
    <definedName name="I" localSheetId="0">#REF!</definedName>
    <definedName name="I">#REF!</definedName>
    <definedName name="K">#REF!</definedName>
    <definedName name="kk" localSheetId="0">#REF!</definedName>
    <definedName name="kk">#REF!</definedName>
    <definedName name="M">#REF!</definedName>
    <definedName name="N">#REF!</definedName>
    <definedName name="novo">#REF!</definedName>
    <definedName name="P">#REF!</definedName>
    <definedName name="PRINT_AREA_MI" localSheetId="0">#REF!</definedName>
    <definedName name="PRINT_AREA_MI">#REF!</definedName>
    <definedName name="U">#REF!</definedName>
    <definedName name="wrn.CIJENE." localSheetId="0">#REF!</definedName>
    <definedName name="wrn.CIJENE.">#REF!</definedName>
    <definedName name="XXX" localSheetId="0">#REF!</definedName>
    <definedName name="XXX">#REF!</definedName>
    <definedName name="XXXX" localSheetId="0">#REF!</definedName>
    <definedName name="XXXX">#REF!</definedName>
  </definedNames>
  <calcPr calcId="179021"/>
</workbook>
</file>

<file path=xl/calcChain.xml><?xml version="1.0" encoding="utf-8"?>
<calcChain xmlns="http://schemas.openxmlformats.org/spreadsheetml/2006/main">
  <c r="M1218" i="2" l="1"/>
  <c r="L1218" i="2"/>
  <c r="K1218" i="2"/>
  <c r="M1217" i="2"/>
  <c r="L1217" i="2"/>
  <c r="K1217" i="2"/>
  <c r="M1216" i="2"/>
  <c r="L1216" i="2"/>
  <c r="K1216" i="2"/>
  <c r="M1215" i="2"/>
  <c r="L1215" i="2"/>
  <c r="K1215" i="2"/>
  <c r="M1214" i="2"/>
  <c r="L1214" i="2"/>
  <c r="K1214" i="2"/>
  <c r="M1213" i="2"/>
  <c r="L1213" i="2"/>
  <c r="K1213" i="2"/>
  <c r="M1212" i="2"/>
  <c r="L1212" i="2"/>
  <c r="K1212" i="2"/>
  <c r="M1211" i="2"/>
  <c r="L1211" i="2"/>
  <c r="K1211" i="2"/>
  <c r="M1210" i="2"/>
  <c r="L1210" i="2"/>
  <c r="K1210" i="2"/>
  <c r="M1209" i="2"/>
  <c r="L1209" i="2"/>
  <c r="K1209" i="2"/>
  <c r="M1208" i="2"/>
  <c r="L1208" i="2"/>
  <c r="K1208" i="2"/>
  <c r="M1207" i="2"/>
  <c r="L1207" i="2"/>
  <c r="K1207" i="2"/>
  <c r="K1202" i="2"/>
  <c r="D1198" i="2"/>
  <c r="C1198" i="2"/>
  <c r="B1198" i="2"/>
  <c r="A1198" i="2"/>
  <c r="D1197" i="2"/>
  <c r="C1197" i="2"/>
  <c r="B1197" i="2"/>
  <c r="A1197" i="2"/>
  <c r="D1196" i="2"/>
  <c r="C1196" i="2"/>
  <c r="B1196" i="2"/>
  <c r="A1196" i="2"/>
  <c r="M1195" i="2"/>
  <c r="L1195" i="2"/>
  <c r="L1194" i="2" s="1"/>
  <c r="K1195" i="2"/>
  <c r="K1194" i="2" s="1"/>
  <c r="D1195" i="2"/>
  <c r="C1195" i="2"/>
  <c r="B1195" i="2"/>
  <c r="A1195" i="2"/>
  <c r="M1194" i="2"/>
  <c r="D1194" i="2"/>
  <c r="C1194" i="2"/>
  <c r="B1194" i="2"/>
  <c r="A1194" i="2"/>
  <c r="D1193" i="2"/>
  <c r="C1193" i="2"/>
  <c r="B1193" i="2"/>
  <c r="A1193" i="2"/>
  <c r="M1192" i="2"/>
  <c r="M1189" i="2" s="1"/>
  <c r="M1188" i="2" s="1"/>
  <c r="M1186" i="2" s="1"/>
  <c r="L1192" i="2"/>
  <c r="K1192" i="2"/>
  <c r="D1192" i="2"/>
  <c r="C1192" i="2"/>
  <c r="B1192" i="2"/>
  <c r="A1192" i="2"/>
  <c r="D1191" i="2"/>
  <c r="C1191" i="2"/>
  <c r="B1191" i="2"/>
  <c r="A1191" i="2"/>
  <c r="M1190" i="2"/>
  <c r="L1190" i="2"/>
  <c r="K1190" i="2"/>
  <c r="K1189" i="2" s="1"/>
  <c r="K1188" i="2" s="1"/>
  <c r="K1186" i="2" s="1"/>
  <c r="D1190" i="2"/>
  <c r="C1190" i="2"/>
  <c r="B1190" i="2"/>
  <c r="A1190" i="2"/>
  <c r="D1189" i="2"/>
  <c r="C1189" i="2"/>
  <c r="B1189" i="2"/>
  <c r="A1189" i="2"/>
  <c r="D1188" i="2"/>
  <c r="C1188" i="2"/>
  <c r="B1188" i="2"/>
  <c r="A1188" i="2"/>
  <c r="M1187" i="2"/>
  <c r="L1187" i="2"/>
  <c r="K1187" i="2"/>
  <c r="B1187" i="2"/>
  <c r="D1186" i="2"/>
  <c r="C1186" i="2"/>
  <c r="B1186" i="2"/>
  <c r="A1186" i="2"/>
  <c r="D1185" i="2"/>
  <c r="C1185" i="2"/>
  <c r="B1185" i="2"/>
  <c r="A1185" i="2"/>
  <c r="D1184" i="2"/>
  <c r="C1184" i="2"/>
  <c r="B1184" i="2"/>
  <c r="A1184" i="2"/>
  <c r="D1183" i="2"/>
  <c r="C1183" i="2"/>
  <c r="B1183" i="2"/>
  <c r="A1183" i="2"/>
  <c r="M1182" i="2"/>
  <c r="L1182" i="2"/>
  <c r="K1182" i="2"/>
  <c r="D1182" i="2"/>
  <c r="C1182" i="2"/>
  <c r="B1182" i="2"/>
  <c r="A1182" i="2"/>
  <c r="D1181" i="2"/>
  <c r="C1181" i="2"/>
  <c r="B1181" i="2"/>
  <c r="A1181" i="2"/>
  <c r="D1180" i="2"/>
  <c r="C1180" i="2"/>
  <c r="B1180" i="2"/>
  <c r="A1180" i="2"/>
  <c r="M1179" i="2"/>
  <c r="L1179" i="2"/>
  <c r="K1179" i="2"/>
  <c r="D1179" i="2"/>
  <c r="C1179" i="2"/>
  <c r="B1179" i="2"/>
  <c r="A1179" i="2"/>
  <c r="D1178" i="2"/>
  <c r="C1178" i="2"/>
  <c r="B1178" i="2"/>
  <c r="A1178" i="2"/>
  <c r="M1177" i="2"/>
  <c r="M1176" i="2" s="1"/>
  <c r="L1177" i="2"/>
  <c r="K1177" i="2"/>
  <c r="D1177" i="2"/>
  <c r="C1177" i="2"/>
  <c r="B1177" i="2"/>
  <c r="A1177" i="2"/>
  <c r="L1176" i="2"/>
  <c r="D1176" i="2"/>
  <c r="C1176" i="2"/>
  <c r="B1176" i="2"/>
  <c r="A1176" i="2"/>
  <c r="D1175" i="2"/>
  <c r="C1175" i="2"/>
  <c r="B1175" i="2"/>
  <c r="A1175" i="2"/>
  <c r="M1174" i="2"/>
  <c r="L1174" i="2"/>
  <c r="K1174" i="2"/>
  <c r="D1174" i="2"/>
  <c r="C1174" i="2"/>
  <c r="B1174" i="2"/>
  <c r="A1174" i="2"/>
  <c r="D1173" i="2"/>
  <c r="C1173" i="2"/>
  <c r="B1173" i="2"/>
  <c r="A1173" i="2"/>
  <c r="M1172" i="2"/>
  <c r="L1172" i="2"/>
  <c r="K1172" i="2"/>
  <c r="D1172" i="2"/>
  <c r="C1172" i="2"/>
  <c r="B1172" i="2"/>
  <c r="A1172" i="2"/>
  <c r="D1171" i="2"/>
  <c r="C1171" i="2"/>
  <c r="B1171" i="2"/>
  <c r="A1171" i="2"/>
  <c r="M1170" i="2"/>
  <c r="L1170" i="2"/>
  <c r="L1169" i="2" s="1"/>
  <c r="K1170" i="2"/>
  <c r="D1170" i="2"/>
  <c r="C1170" i="2"/>
  <c r="B1170" i="2"/>
  <c r="A1170" i="2"/>
  <c r="D1169" i="2"/>
  <c r="C1169" i="2"/>
  <c r="B1169" i="2"/>
  <c r="A1169" i="2"/>
  <c r="D1168" i="2"/>
  <c r="C1168" i="2"/>
  <c r="B1168" i="2"/>
  <c r="A1168" i="2"/>
  <c r="M1167" i="2"/>
  <c r="L1167" i="2"/>
  <c r="K1167" i="2"/>
  <c r="B1167" i="2"/>
  <c r="D1166" i="2"/>
  <c r="C1166" i="2"/>
  <c r="B1166" i="2"/>
  <c r="A1166" i="2"/>
  <c r="D1165" i="2"/>
  <c r="C1165" i="2"/>
  <c r="B1165" i="2"/>
  <c r="A1165" i="2"/>
  <c r="D1164" i="2"/>
  <c r="C1164" i="2"/>
  <c r="B1164" i="2"/>
  <c r="A1164" i="2"/>
  <c r="D1163" i="2"/>
  <c r="C1163" i="2"/>
  <c r="B1163" i="2"/>
  <c r="A1163" i="2"/>
  <c r="M1162" i="2"/>
  <c r="L1162" i="2"/>
  <c r="K1162" i="2"/>
  <c r="D1162" i="2"/>
  <c r="C1162" i="2"/>
  <c r="B1162" i="2"/>
  <c r="A1162" i="2"/>
  <c r="D1161" i="2"/>
  <c r="C1161" i="2"/>
  <c r="B1161" i="2"/>
  <c r="A1161" i="2"/>
  <c r="D1160" i="2"/>
  <c r="C1160" i="2"/>
  <c r="B1160" i="2"/>
  <c r="A1160" i="2"/>
  <c r="D1159" i="2"/>
  <c r="C1159" i="2"/>
  <c r="B1159" i="2"/>
  <c r="A1159" i="2"/>
  <c r="M1158" i="2"/>
  <c r="L1158" i="2"/>
  <c r="K1158" i="2"/>
  <c r="D1158" i="2"/>
  <c r="C1158" i="2"/>
  <c r="B1158" i="2"/>
  <c r="A1158" i="2"/>
  <c r="D1157" i="2"/>
  <c r="C1157" i="2"/>
  <c r="B1157" i="2"/>
  <c r="A1157" i="2"/>
  <c r="D1156" i="2"/>
  <c r="C1156" i="2"/>
  <c r="B1156" i="2"/>
  <c r="A1156" i="2"/>
  <c r="M1155" i="2"/>
  <c r="L1155" i="2"/>
  <c r="K1155" i="2"/>
  <c r="D1155" i="2"/>
  <c r="C1155" i="2"/>
  <c r="B1155" i="2"/>
  <c r="A1155" i="2"/>
  <c r="D1154" i="2"/>
  <c r="C1154" i="2"/>
  <c r="B1154" i="2"/>
  <c r="A1154" i="2"/>
  <c r="D1153" i="2"/>
  <c r="C1153" i="2"/>
  <c r="B1153" i="2"/>
  <c r="A1153" i="2"/>
  <c r="M1152" i="2"/>
  <c r="L1152" i="2"/>
  <c r="K1152" i="2"/>
  <c r="D1152" i="2"/>
  <c r="C1152" i="2"/>
  <c r="B1152" i="2"/>
  <c r="A1152" i="2"/>
  <c r="D1151" i="2"/>
  <c r="C1151" i="2"/>
  <c r="B1151" i="2"/>
  <c r="A1151" i="2"/>
  <c r="M1150" i="2"/>
  <c r="L1150" i="2"/>
  <c r="K1150" i="2"/>
  <c r="K1149" i="2" s="1"/>
  <c r="D1150" i="2"/>
  <c r="C1150" i="2"/>
  <c r="B1150" i="2"/>
  <c r="A1150" i="2"/>
  <c r="D1149" i="2"/>
  <c r="C1149" i="2"/>
  <c r="B1149" i="2"/>
  <c r="A1149" i="2"/>
  <c r="D1148" i="2"/>
  <c r="C1148" i="2"/>
  <c r="B1148" i="2"/>
  <c r="A1148" i="2"/>
  <c r="M1147" i="2"/>
  <c r="L1147" i="2"/>
  <c r="K1147" i="2"/>
  <c r="B1147" i="2"/>
  <c r="D1146" i="2"/>
  <c r="C1146" i="2"/>
  <c r="B1146" i="2"/>
  <c r="A1146" i="2"/>
  <c r="D1145" i="2"/>
  <c r="C1145" i="2"/>
  <c r="B1145" i="2"/>
  <c r="A1145" i="2"/>
  <c r="D1144" i="2"/>
  <c r="C1144" i="2"/>
  <c r="B1144" i="2"/>
  <c r="A1144" i="2"/>
  <c r="M1143" i="2"/>
  <c r="L1143" i="2"/>
  <c r="K1143" i="2"/>
  <c r="D1143" i="2"/>
  <c r="C1143" i="2"/>
  <c r="B1143" i="2"/>
  <c r="A1143" i="2"/>
  <c r="D1142" i="2"/>
  <c r="C1142" i="2"/>
  <c r="B1142" i="2"/>
  <c r="A1142" i="2"/>
  <c r="D1141" i="2"/>
  <c r="C1141" i="2"/>
  <c r="B1141" i="2"/>
  <c r="A1141" i="2"/>
  <c r="M1140" i="2"/>
  <c r="L1140" i="2"/>
  <c r="K1140" i="2"/>
  <c r="D1140" i="2"/>
  <c r="C1140" i="2"/>
  <c r="B1140" i="2"/>
  <c r="A1140" i="2"/>
  <c r="K1139" i="2"/>
  <c r="D1139" i="2"/>
  <c r="C1139" i="2"/>
  <c r="B1139" i="2"/>
  <c r="A1139" i="2"/>
  <c r="D1138" i="2"/>
  <c r="C1138" i="2"/>
  <c r="B1138" i="2"/>
  <c r="A1138" i="2"/>
  <c r="M1137" i="2"/>
  <c r="L1137" i="2"/>
  <c r="K1137" i="2"/>
  <c r="D1137" i="2"/>
  <c r="C1137" i="2"/>
  <c r="B1137" i="2"/>
  <c r="A1137" i="2"/>
  <c r="D1136" i="2"/>
  <c r="C1136" i="2"/>
  <c r="B1136" i="2"/>
  <c r="A1136" i="2"/>
  <c r="M1135" i="2"/>
  <c r="L1135" i="2"/>
  <c r="K1135" i="2"/>
  <c r="D1135" i="2"/>
  <c r="C1135" i="2"/>
  <c r="B1135" i="2"/>
  <c r="A1135" i="2"/>
  <c r="D1134" i="2"/>
  <c r="C1134" i="2"/>
  <c r="B1134" i="2"/>
  <c r="A1134" i="2"/>
  <c r="M1133" i="2"/>
  <c r="L1133" i="2"/>
  <c r="K1133" i="2"/>
  <c r="K1132" i="2" s="1"/>
  <c r="K1131" i="2" s="1"/>
  <c r="K1129" i="2" s="1"/>
  <c r="D1133" i="2"/>
  <c r="C1133" i="2"/>
  <c r="B1133" i="2"/>
  <c r="A1133" i="2"/>
  <c r="D1132" i="2"/>
  <c r="C1132" i="2"/>
  <c r="B1132" i="2"/>
  <c r="A1132" i="2"/>
  <c r="D1131" i="2"/>
  <c r="C1131" i="2"/>
  <c r="B1131" i="2"/>
  <c r="A1131" i="2"/>
  <c r="M1130" i="2"/>
  <c r="L1130" i="2"/>
  <c r="K1130" i="2"/>
  <c r="B1130" i="2"/>
  <c r="D1129" i="2"/>
  <c r="C1129" i="2"/>
  <c r="B1129" i="2"/>
  <c r="A1129" i="2"/>
  <c r="D1128" i="2"/>
  <c r="C1128" i="2"/>
  <c r="B1128" i="2"/>
  <c r="A1128" i="2"/>
  <c r="D1127" i="2"/>
  <c r="C1127" i="2"/>
  <c r="B1127" i="2"/>
  <c r="A1127" i="2"/>
  <c r="M1126" i="2"/>
  <c r="M1125" i="2" s="1"/>
  <c r="M1124" i="2" s="1"/>
  <c r="M1122" i="2" s="1"/>
  <c r="L1126" i="2"/>
  <c r="L1125" i="2" s="1"/>
  <c r="L1124" i="2" s="1"/>
  <c r="L1122" i="2" s="1"/>
  <c r="K1126" i="2"/>
  <c r="D1126" i="2"/>
  <c r="C1126" i="2"/>
  <c r="B1126" i="2"/>
  <c r="A1126" i="2"/>
  <c r="K1125" i="2"/>
  <c r="K1124" i="2" s="1"/>
  <c r="K1122" i="2" s="1"/>
  <c r="D1125" i="2"/>
  <c r="C1125" i="2"/>
  <c r="B1125" i="2"/>
  <c r="A1125" i="2"/>
  <c r="D1124" i="2"/>
  <c r="C1124" i="2"/>
  <c r="B1124" i="2"/>
  <c r="A1124" i="2"/>
  <c r="M1123" i="2"/>
  <c r="L1123" i="2"/>
  <c r="K1123" i="2"/>
  <c r="B1123" i="2"/>
  <c r="D1122" i="2"/>
  <c r="C1122" i="2"/>
  <c r="B1122" i="2"/>
  <c r="A1122" i="2"/>
  <c r="D1121" i="2"/>
  <c r="C1121" i="2"/>
  <c r="B1121" i="2"/>
  <c r="A1121" i="2"/>
  <c r="D1120" i="2"/>
  <c r="C1120" i="2"/>
  <c r="B1120" i="2"/>
  <c r="A1120" i="2"/>
  <c r="M1119" i="2"/>
  <c r="M1118" i="2" s="1"/>
  <c r="M1117" i="2" s="1"/>
  <c r="M1115" i="2" s="1"/>
  <c r="L1119" i="2"/>
  <c r="L1118" i="2" s="1"/>
  <c r="L1117" i="2" s="1"/>
  <c r="L1115" i="2" s="1"/>
  <c r="K1119" i="2"/>
  <c r="D1119" i="2"/>
  <c r="C1119" i="2"/>
  <c r="B1119" i="2"/>
  <c r="A1119" i="2"/>
  <c r="K1118" i="2"/>
  <c r="K1117" i="2" s="1"/>
  <c r="K1115" i="2" s="1"/>
  <c r="D1118" i="2"/>
  <c r="C1118" i="2"/>
  <c r="B1118" i="2"/>
  <c r="A1118" i="2"/>
  <c r="D1117" i="2"/>
  <c r="C1117" i="2"/>
  <c r="B1117" i="2"/>
  <c r="A1117" i="2"/>
  <c r="M1116" i="2"/>
  <c r="L1116" i="2"/>
  <c r="K1116" i="2"/>
  <c r="B1116" i="2"/>
  <c r="D1115" i="2"/>
  <c r="C1115" i="2"/>
  <c r="B1115" i="2"/>
  <c r="A1115" i="2"/>
  <c r="D1114" i="2"/>
  <c r="C1114" i="2"/>
  <c r="B1114" i="2"/>
  <c r="A1114" i="2"/>
  <c r="D1113" i="2"/>
  <c r="C1113" i="2"/>
  <c r="B1113" i="2"/>
  <c r="A1113" i="2"/>
  <c r="M1112" i="2"/>
  <c r="M1111" i="2" s="1"/>
  <c r="L1112" i="2"/>
  <c r="L1111" i="2" s="1"/>
  <c r="K1112" i="2"/>
  <c r="D1112" i="2"/>
  <c r="C1112" i="2"/>
  <c r="B1112" i="2"/>
  <c r="A1112" i="2"/>
  <c r="K1111" i="2"/>
  <c r="D1111" i="2"/>
  <c r="C1111" i="2"/>
  <c r="B1111" i="2"/>
  <c r="A1111" i="2"/>
  <c r="D1110" i="2"/>
  <c r="C1110" i="2"/>
  <c r="B1110" i="2"/>
  <c r="A1110" i="2"/>
  <c r="M1109" i="2"/>
  <c r="L1109" i="2"/>
  <c r="K1109" i="2"/>
  <c r="D1109" i="2"/>
  <c r="C1109" i="2"/>
  <c r="B1109" i="2"/>
  <c r="A1109" i="2"/>
  <c r="D1108" i="2"/>
  <c r="C1108" i="2"/>
  <c r="B1108" i="2"/>
  <c r="A1108" i="2"/>
  <c r="D1107" i="2"/>
  <c r="C1107" i="2"/>
  <c r="B1107" i="2"/>
  <c r="A1107" i="2"/>
  <c r="M1106" i="2"/>
  <c r="L1106" i="2"/>
  <c r="L1105" i="2" s="1"/>
  <c r="K1106" i="2"/>
  <c r="D1106" i="2"/>
  <c r="C1106" i="2"/>
  <c r="B1106" i="2"/>
  <c r="A1106" i="2"/>
  <c r="K1105" i="2"/>
  <c r="D1105" i="2"/>
  <c r="C1105" i="2"/>
  <c r="B1105" i="2"/>
  <c r="A1105" i="2"/>
  <c r="D1104" i="2"/>
  <c r="C1104" i="2"/>
  <c r="B1104" i="2"/>
  <c r="A1104" i="2"/>
  <c r="M1103" i="2"/>
  <c r="L1103" i="2"/>
  <c r="K1103" i="2"/>
  <c r="D1103" i="2"/>
  <c r="C1103" i="2"/>
  <c r="B1103" i="2"/>
  <c r="A1103" i="2"/>
  <c r="D1102" i="2"/>
  <c r="C1102" i="2"/>
  <c r="B1102" i="2"/>
  <c r="A1102" i="2"/>
  <c r="M1101" i="2"/>
  <c r="L1101" i="2"/>
  <c r="K1101" i="2"/>
  <c r="D1101" i="2"/>
  <c r="C1101" i="2"/>
  <c r="B1101" i="2"/>
  <c r="A1101" i="2"/>
  <c r="D1100" i="2"/>
  <c r="C1100" i="2"/>
  <c r="B1100" i="2"/>
  <c r="A1100" i="2"/>
  <c r="M1099" i="2"/>
  <c r="L1099" i="2"/>
  <c r="K1099" i="2"/>
  <c r="K1098" i="2" s="1"/>
  <c r="K1097" i="2" s="1"/>
  <c r="K1095" i="2" s="1"/>
  <c r="D1099" i="2"/>
  <c r="C1099" i="2"/>
  <c r="B1099" i="2"/>
  <c r="A1099" i="2"/>
  <c r="D1098" i="2"/>
  <c r="C1098" i="2"/>
  <c r="B1098" i="2"/>
  <c r="A1098" i="2"/>
  <c r="D1097" i="2"/>
  <c r="C1097" i="2"/>
  <c r="B1097" i="2"/>
  <c r="A1097" i="2"/>
  <c r="M1096" i="2"/>
  <c r="L1096" i="2"/>
  <c r="K1096" i="2"/>
  <c r="B1096" i="2"/>
  <c r="D1095" i="2"/>
  <c r="C1095" i="2"/>
  <c r="B1095" i="2"/>
  <c r="A1095" i="2"/>
  <c r="D1094" i="2"/>
  <c r="C1094" i="2"/>
  <c r="B1094" i="2"/>
  <c r="A1094" i="2"/>
  <c r="D1093" i="2"/>
  <c r="C1093" i="2"/>
  <c r="B1093" i="2"/>
  <c r="A1093" i="2"/>
  <c r="D1092" i="2"/>
  <c r="C1092" i="2"/>
  <c r="B1092" i="2"/>
  <c r="A1092" i="2"/>
  <c r="M1091" i="2"/>
  <c r="L1091" i="2"/>
  <c r="K1091" i="2"/>
  <c r="D1091" i="2"/>
  <c r="C1091" i="2"/>
  <c r="B1091" i="2"/>
  <c r="A1091" i="2"/>
  <c r="D1090" i="2"/>
  <c r="C1090" i="2"/>
  <c r="B1090" i="2"/>
  <c r="A1090" i="2"/>
  <c r="D1089" i="2"/>
  <c r="C1089" i="2"/>
  <c r="B1089" i="2"/>
  <c r="A1089" i="2"/>
  <c r="D1088" i="2"/>
  <c r="C1088" i="2"/>
  <c r="B1088" i="2"/>
  <c r="A1088" i="2"/>
  <c r="D1087" i="2"/>
  <c r="C1087" i="2"/>
  <c r="B1087" i="2"/>
  <c r="A1087" i="2"/>
  <c r="M1086" i="2"/>
  <c r="L1086" i="2"/>
  <c r="K1086" i="2"/>
  <c r="D1086" i="2"/>
  <c r="C1086" i="2"/>
  <c r="B1086" i="2"/>
  <c r="A1086" i="2"/>
  <c r="D1085" i="2"/>
  <c r="C1085" i="2"/>
  <c r="B1085" i="2"/>
  <c r="A1085" i="2"/>
  <c r="D1084" i="2"/>
  <c r="C1084" i="2"/>
  <c r="B1084" i="2"/>
  <c r="A1084" i="2"/>
  <c r="D1083" i="2"/>
  <c r="C1083" i="2"/>
  <c r="B1083" i="2"/>
  <c r="A1083" i="2"/>
  <c r="M1082" i="2"/>
  <c r="M1081" i="2" s="1"/>
  <c r="L1082" i="2"/>
  <c r="K1082" i="2"/>
  <c r="D1082" i="2"/>
  <c r="C1082" i="2"/>
  <c r="B1082" i="2"/>
  <c r="A1082" i="2"/>
  <c r="D1081" i="2"/>
  <c r="C1081" i="2"/>
  <c r="B1081" i="2"/>
  <c r="A1081" i="2"/>
  <c r="D1080" i="2"/>
  <c r="C1080" i="2"/>
  <c r="B1080" i="2"/>
  <c r="A1080" i="2"/>
  <c r="M1079" i="2"/>
  <c r="L1079" i="2"/>
  <c r="K1079" i="2"/>
  <c r="D1079" i="2"/>
  <c r="C1079" i="2"/>
  <c r="B1079" i="2"/>
  <c r="A1079" i="2"/>
  <c r="D1078" i="2"/>
  <c r="C1078" i="2"/>
  <c r="B1078" i="2"/>
  <c r="A1078" i="2"/>
  <c r="M1077" i="2"/>
  <c r="L1077" i="2"/>
  <c r="K1077" i="2"/>
  <c r="D1077" i="2"/>
  <c r="C1077" i="2"/>
  <c r="B1077" i="2"/>
  <c r="A1077" i="2"/>
  <c r="D1076" i="2"/>
  <c r="C1076" i="2"/>
  <c r="B1076" i="2"/>
  <c r="A1076" i="2"/>
  <c r="M1075" i="2"/>
  <c r="L1075" i="2"/>
  <c r="K1075" i="2"/>
  <c r="D1075" i="2"/>
  <c r="C1075" i="2"/>
  <c r="B1075" i="2"/>
  <c r="A1075" i="2"/>
  <c r="D1074" i="2"/>
  <c r="C1074" i="2"/>
  <c r="B1074" i="2"/>
  <c r="A1074" i="2"/>
  <c r="D1073" i="2"/>
  <c r="C1073" i="2"/>
  <c r="B1073" i="2"/>
  <c r="A1073" i="2"/>
  <c r="M1072" i="2"/>
  <c r="L1072" i="2"/>
  <c r="K1072" i="2"/>
  <c r="B1072" i="2"/>
  <c r="M1071" i="2"/>
  <c r="L1071" i="2"/>
  <c r="K1071" i="2"/>
  <c r="B1071" i="2"/>
  <c r="M1070" i="2"/>
  <c r="L1070" i="2"/>
  <c r="K1070" i="2"/>
  <c r="B1070" i="2"/>
  <c r="D1069" i="2"/>
  <c r="C1069" i="2"/>
  <c r="B1069" i="2"/>
  <c r="A1069" i="2"/>
  <c r="D1068" i="2"/>
  <c r="C1068" i="2"/>
  <c r="B1068" i="2"/>
  <c r="A1068" i="2"/>
  <c r="D1067" i="2"/>
  <c r="C1067" i="2"/>
  <c r="B1067" i="2"/>
  <c r="A1067" i="2"/>
  <c r="M1066" i="2"/>
  <c r="L1066" i="2"/>
  <c r="L1065" i="2" s="1"/>
  <c r="L1064" i="2" s="1"/>
  <c r="L1062" i="2" s="1"/>
  <c r="K1066" i="2"/>
  <c r="K1065" i="2" s="1"/>
  <c r="K1064" i="2" s="1"/>
  <c r="K1062" i="2" s="1"/>
  <c r="D1066" i="2"/>
  <c r="C1066" i="2"/>
  <c r="B1066" i="2"/>
  <c r="A1066" i="2"/>
  <c r="M1065" i="2"/>
  <c r="M1064" i="2" s="1"/>
  <c r="M1062" i="2" s="1"/>
  <c r="D1065" i="2"/>
  <c r="C1065" i="2"/>
  <c r="B1065" i="2"/>
  <c r="A1065" i="2"/>
  <c r="D1064" i="2"/>
  <c r="C1064" i="2"/>
  <c r="B1064" i="2"/>
  <c r="A1064" i="2"/>
  <c r="M1063" i="2"/>
  <c r="L1063" i="2"/>
  <c r="K1063" i="2"/>
  <c r="B1063" i="2"/>
  <c r="D1062" i="2"/>
  <c r="C1062" i="2"/>
  <c r="B1062" i="2"/>
  <c r="A1062" i="2"/>
  <c r="D1061" i="2"/>
  <c r="C1061" i="2"/>
  <c r="B1061" i="2"/>
  <c r="A1061" i="2"/>
  <c r="D1060" i="2"/>
  <c r="C1060" i="2"/>
  <c r="B1060" i="2"/>
  <c r="A1060" i="2"/>
  <c r="M1059" i="2"/>
  <c r="L1059" i="2"/>
  <c r="K1059" i="2"/>
  <c r="K1058" i="2" s="1"/>
  <c r="K1057" i="2" s="1"/>
  <c r="K1055" i="2" s="1"/>
  <c r="D1059" i="2"/>
  <c r="C1059" i="2"/>
  <c r="B1059" i="2"/>
  <c r="A1059" i="2"/>
  <c r="M1058" i="2"/>
  <c r="M1057" i="2" s="1"/>
  <c r="M1055" i="2" s="1"/>
  <c r="L1058" i="2"/>
  <c r="L1057" i="2" s="1"/>
  <c r="L1055" i="2" s="1"/>
  <c r="D1058" i="2"/>
  <c r="C1058" i="2"/>
  <c r="B1058" i="2"/>
  <c r="A1058" i="2"/>
  <c r="D1057" i="2"/>
  <c r="C1057" i="2"/>
  <c r="B1057" i="2"/>
  <c r="A1057" i="2"/>
  <c r="M1056" i="2"/>
  <c r="L1056" i="2"/>
  <c r="K1056" i="2"/>
  <c r="B1056" i="2"/>
  <c r="D1055" i="2"/>
  <c r="C1055" i="2"/>
  <c r="B1055" i="2"/>
  <c r="A1055" i="2"/>
  <c r="D1054" i="2"/>
  <c r="C1054" i="2"/>
  <c r="B1054" i="2"/>
  <c r="A1054" i="2"/>
  <c r="D1053" i="2"/>
  <c r="C1053" i="2"/>
  <c r="B1053" i="2"/>
  <c r="A1053" i="2"/>
  <c r="D1052" i="2"/>
  <c r="C1052" i="2"/>
  <c r="B1052" i="2"/>
  <c r="A1052" i="2"/>
  <c r="D1051" i="2"/>
  <c r="C1051" i="2"/>
  <c r="B1051" i="2"/>
  <c r="A1051" i="2"/>
  <c r="M1050" i="2"/>
  <c r="L1050" i="2"/>
  <c r="K1050" i="2"/>
  <c r="D1050" i="2"/>
  <c r="C1050" i="2"/>
  <c r="B1050" i="2"/>
  <c r="A1050" i="2"/>
  <c r="D1049" i="2"/>
  <c r="C1049" i="2"/>
  <c r="B1049" i="2"/>
  <c r="A1049" i="2"/>
  <c r="D1048" i="2"/>
  <c r="C1048" i="2"/>
  <c r="B1048" i="2"/>
  <c r="A1048" i="2"/>
  <c r="D1047" i="2"/>
  <c r="C1047" i="2"/>
  <c r="B1047" i="2"/>
  <c r="A1047" i="2"/>
  <c r="M1046" i="2"/>
  <c r="L1046" i="2"/>
  <c r="K1046" i="2"/>
  <c r="D1046" i="2"/>
  <c r="C1046" i="2"/>
  <c r="B1046" i="2"/>
  <c r="A1046" i="2"/>
  <c r="D1045" i="2"/>
  <c r="C1045" i="2"/>
  <c r="B1045" i="2"/>
  <c r="A1045" i="2"/>
  <c r="D1044" i="2"/>
  <c r="C1044" i="2"/>
  <c r="B1044" i="2"/>
  <c r="A1044" i="2"/>
  <c r="D1043" i="2"/>
  <c r="C1043" i="2"/>
  <c r="B1043" i="2"/>
  <c r="A1043" i="2"/>
  <c r="M1042" i="2"/>
  <c r="M1038" i="2" s="1"/>
  <c r="M1037" i="2" s="1"/>
  <c r="M1035" i="2" s="1"/>
  <c r="L1042" i="2"/>
  <c r="K1042" i="2"/>
  <c r="D1042" i="2"/>
  <c r="C1042" i="2"/>
  <c r="B1042" i="2"/>
  <c r="A1042" i="2"/>
  <c r="D1041" i="2"/>
  <c r="C1041" i="2"/>
  <c r="B1041" i="2"/>
  <c r="A1041" i="2"/>
  <c r="D1040" i="2"/>
  <c r="C1040" i="2"/>
  <c r="B1040" i="2"/>
  <c r="A1040" i="2"/>
  <c r="M1039" i="2"/>
  <c r="L1039" i="2"/>
  <c r="L1038" i="2" s="1"/>
  <c r="L1037" i="2" s="1"/>
  <c r="L1035" i="2" s="1"/>
  <c r="K1039" i="2"/>
  <c r="K1038" i="2" s="1"/>
  <c r="K1037" i="2" s="1"/>
  <c r="K1035" i="2" s="1"/>
  <c r="D1039" i="2"/>
  <c r="C1039" i="2"/>
  <c r="B1039" i="2"/>
  <c r="A1039" i="2"/>
  <c r="D1038" i="2"/>
  <c r="C1038" i="2"/>
  <c r="B1038" i="2"/>
  <c r="A1038" i="2"/>
  <c r="D1037" i="2"/>
  <c r="C1037" i="2"/>
  <c r="B1037" i="2"/>
  <c r="A1037" i="2"/>
  <c r="M1036" i="2"/>
  <c r="L1036" i="2"/>
  <c r="K1036" i="2"/>
  <c r="B1036" i="2"/>
  <c r="D1035" i="2"/>
  <c r="C1035" i="2"/>
  <c r="B1035" i="2"/>
  <c r="A1035" i="2"/>
  <c r="D1034" i="2"/>
  <c r="C1034" i="2"/>
  <c r="B1034" i="2"/>
  <c r="A1034" i="2"/>
  <c r="D1033" i="2"/>
  <c r="C1033" i="2"/>
  <c r="B1033" i="2"/>
  <c r="A1033" i="2"/>
  <c r="M1032" i="2"/>
  <c r="L1032" i="2"/>
  <c r="K1032" i="2"/>
  <c r="D1032" i="2"/>
  <c r="C1032" i="2"/>
  <c r="B1032" i="2"/>
  <c r="A1032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M1028" i="2"/>
  <c r="M1027" i="2" s="1"/>
  <c r="M1026" i="2" s="1"/>
  <c r="M1024" i="2" s="1"/>
  <c r="L1028" i="2"/>
  <c r="K1028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M1025" i="2"/>
  <c r="L1025" i="2"/>
  <c r="K1025" i="2"/>
  <c r="B1025" i="2"/>
  <c r="D1024" i="2"/>
  <c r="C1024" i="2"/>
  <c r="B1024" i="2"/>
  <c r="A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M1020" i="2"/>
  <c r="L1020" i="2"/>
  <c r="K1020" i="2"/>
  <c r="D1020" i="2"/>
  <c r="C1020" i="2"/>
  <c r="B1020" i="2"/>
  <c r="A1020" i="2"/>
  <c r="D1019" i="2"/>
  <c r="C1019" i="2"/>
  <c r="B1019" i="2"/>
  <c r="A1019" i="2"/>
  <c r="M1018" i="2"/>
  <c r="L1018" i="2"/>
  <c r="K1018" i="2"/>
  <c r="D1018" i="2"/>
  <c r="C1018" i="2"/>
  <c r="B1018" i="2"/>
  <c r="A1018" i="2"/>
  <c r="D1017" i="2"/>
  <c r="C1017" i="2"/>
  <c r="B1017" i="2"/>
  <c r="A1017" i="2"/>
  <c r="D1016" i="2"/>
  <c r="C1016" i="2"/>
  <c r="B1016" i="2"/>
  <c r="A1016" i="2"/>
  <c r="D1015" i="2"/>
  <c r="C1015" i="2"/>
  <c r="B1015" i="2"/>
  <c r="A1015" i="2"/>
  <c r="M1014" i="2"/>
  <c r="L1014" i="2"/>
  <c r="K1014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M1011" i="2"/>
  <c r="L1011" i="2"/>
  <c r="K1011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M1008" i="2"/>
  <c r="L1008" i="2"/>
  <c r="K1008" i="2"/>
  <c r="D1008" i="2"/>
  <c r="C1008" i="2"/>
  <c r="B1008" i="2"/>
  <c r="A1008" i="2"/>
  <c r="D1007" i="2"/>
  <c r="C1007" i="2"/>
  <c r="B1007" i="2"/>
  <c r="A1007" i="2"/>
  <c r="M1006" i="2"/>
  <c r="L1006" i="2"/>
  <c r="L1005" i="2" s="1"/>
  <c r="K1006" i="2"/>
  <c r="K1005" i="2" s="1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M1003" i="2"/>
  <c r="L1003" i="2"/>
  <c r="K1003" i="2"/>
  <c r="B1003" i="2"/>
  <c r="D1002" i="2"/>
  <c r="C1002" i="2"/>
  <c r="B1002" i="2"/>
  <c r="A1002" i="2"/>
  <c r="D1001" i="2"/>
  <c r="C1001" i="2"/>
  <c r="B1001" i="2"/>
  <c r="A1001" i="2"/>
  <c r="D1000" i="2"/>
  <c r="C1000" i="2"/>
  <c r="B1000" i="2"/>
  <c r="A1000" i="2"/>
  <c r="D999" i="2"/>
  <c r="C999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B994" i="2"/>
  <c r="A994" i="2"/>
  <c r="M993" i="2"/>
  <c r="L993" i="2"/>
  <c r="K993" i="2"/>
  <c r="D993" i="2"/>
  <c r="C993" i="2"/>
  <c r="B993" i="2"/>
  <c r="A993" i="2"/>
  <c r="D992" i="2"/>
  <c r="C992" i="2"/>
  <c r="B992" i="2"/>
  <c r="A992" i="2"/>
  <c r="D991" i="2"/>
  <c r="C991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B987" i="2"/>
  <c r="A987" i="2"/>
  <c r="M986" i="2"/>
  <c r="M985" i="2" s="1"/>
  <c r="M984" i="2" s="1"/>
  <c r="L986" i="2"/>
  <c r="L985" i="2" s="1"/>
  <c r="L984" i="2" s="1"/>
  <c r="K986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B978" i="2"/>
  <c r="A978" i="2"/>
  <c r="M977" i="2"/>
  <c r="L977" i="2"/>
  <c r="K977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M970" i="2"/>
  <c r="L970" i="2"/>
  <c r="K970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M962" i="2"/>
  <c r="L962" i="2"/>
  <c r="K962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M955" i="2"/>
  <c r="L955" i="2"/>
  <c r="K955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M948" i="2"/>
  <c r="L948" i="2"/>
  <c r="K948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M941" i="2"/>
  <c r="L941" i="2"/>
  <c r="K941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7" i="2"/>
  <c r="C927" i="2"/>
  <c r="B927" i="2"/>
  <c r="A927" i="2"/>
  <c r="D926" i="2"/>
  <c r="C926" i="2"/>
  <c r="B926" i="2"/>
  <c r="A926" i="2"/>
  <c r="D925" i="2"/>
  <c r="C925" i="2"/>
  <c r="B925" i="2"/>
  <c r="A925" i="2"/>
  <c r="D924" i="2"/>
  <c r="C924" i="2"/>
  <c r="B924" i="2"/>
  <c r="A924" i="2"/>
  <c r="D923" i="2"/>
  <c r="C923" i="2"/>
  <c r="B923" i="2"/>
  <c r="A923" i="2"/>
  <c r="D922" i="2"/>
  <c r="C922" i="2"/>
  <c r="B922" i="2"/>
  <c r="A922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M898" i="2"/>
  <c r="L898" i="2"/>
  <c r="K898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M885" i="2"/>
  <c r="M884" i="2" s="1"/>
  <c r="L885" i="2"/>
  <c r="L884" i="2" s="1"/>
  <c r="K885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M877" i="2"/>
  <c r="M876" i="2" s="1"/>
  <c r="L877" i="2"/>
  <c r="L876" i="2" s="1"/>
  <c r="K877" i="2"/>
  <c r="K876" i="2" s="1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M862" i="2"/>
  <c r="M861" i="2" s="1"/>
  <c r="L862" i="2"/>
  <c r="L861" i="2" s="1"/>
  <c r="K862" i="2"/>
  <c r="K861" i="2" s="1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M848" i="2"/>
  <c r="M847" i="2" s="1"/>
  <c r="L848" i="2"/>
  <c r="L847" i="2" s="1"/>
  <c r="K848" i="2"/>
  <c r="K847" i="2" s="1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D844" i="2"/>
  <c r="C844" i="2"/>
  <c r="B844" i="2"/>
  <c r="A844" i="2"/>
  <c r="D843" i="2"/>
  <c r="C843" i="2"/>
  <c r="B843" i="2"/>
  <c r="A843" i="2"/>
  <c r="D842" i="2"/>
  <c r="C842" i="2"/>
  <c r="B842" i="2"/>
  <c r="A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B829" i="2"/>
  <c r="M828" i="2"/>
  <c r="L828" i="2"/>
  <c r="K828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M815" i="2"/>
  <c r="L815" i="2"/>
  <c r="K815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M802" i="2"/>
  <c r="L802" i="2"/>
  <c r="K802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M794" i="2"/>
  <c r="M793" i="2" s="1"/>
  <c r="L794" i="2"/>
  <c r="L793" i="2" s="1"/>
  <c r="K794" i="2"/>
  <c r="D794" i="2"/>
  <c r="C794" i="2"/>
  <c r="B794" i="2"/>
  <c r="A794" i="2"/>
  <c r="K793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M768" i="2"/>
  <c r="L768" i="2"/>
  <c r="K768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M761" i="2"/>
  <c r="M760" i="2" s="1"/>
  <c r="L761" i="2"/>
  <c r="K761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M717" i="2"/>
  <c r="L717" i="2"/>
  <c r="K717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M710" i="2"/>
  <c r="L710" i="2"/>
  <c r="K710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D668" i="2"/>
  <c r="C668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D662" i="2"/>
  <c r="C662" i="2"/>
  <c r="B662" i="2"/>
  <c r="A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D656" i="2"/>
  <c r="C656" i="2"/>
  <c r="B656" i="2"/>
  <c r="A656" i="2"/>
  <c r="M655" i="2"/>
  <c r="L655" i="2"/>
  <c r="K655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D650" i="2"/>
  <c r="C650" i="2"/>
  <c r="B650" i="2"/>
  <c r="A650" i="2"/>
  <c r="B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D644" i="2"/>
  <c r="C644" i="2"/>
  <c r="B644" i="2"/>
  <c r="A644" i="2"/>
  <c r="B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D638" i="2"/>
  <c r="C638" i="2"/>
  <c r="B638" i="2"/>
  <c r="A638" i="2"/>
  <c r="B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D633" i="2"/>
  <c r="C633" i="2"/>
  <c r="B633" i="2"/>
  <c r="A633" i="2"/>
  <c r="D632" i="2"/>
  <c r="C632" i="2"/>
  <c r="B632" i="2"/>
  <c r="A632" i="2"/>
  <c r="B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B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B619" i="2"/>
  <c r="M618" i="2"/>
  <c r="L618" i="2"/>
  <c r="K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M593" i="2"/>
  <c r="L593" i="2"/>
  <c r="K593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M579" i="2"/>
  <c r="L579" i="2"/>
  <c r="K579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M572" i="2"/>
  <c r="L572" i="2"/>
  <c r="K572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D557" i="2"/>
  <c r="C557" i="2"/>
  <c r="B557" i="2"/>
  <c r="A557" i="2"/>
  <c r="D556" i="2"/>
  <c r="C556" i="2"/>
  <c r="B556" i="2"/>
  <c r="A556" i="2"/>
  <c r="D555" i="2"/>
  <c r="C555" i="2"/>
  <c r="B555" i="2"/>
  <c r="A555" i="2"/>
  <c r="D554" i="2"/>
  <c r="C554" i="2"/>
  <c r="B554" i="2"/>
  <c r="A554" i="2"/>
  <c r="D553" i="2"/>
  <c r="C553" i="2"/>
  <c r="B553" i="2"/>
  <c r="A553" i="2"/>
  <c r="D552" i="2"/>
  <c r="C552" i="2"/>
  <c r="B552" i="2"/>
  <c r="A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M547" i="2"/>
  <c r="L547" i="2"/>
  <c r="K547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M544" i="2"/>
  <c r="L544" i="2"/>
  <c r="K544" i="2"/>
  <c r="B544" i="2"/>
  <c r="M543" i="2"/>
  <c r="L543" i="2"/>
  <c r="K543" i="2"/>
  <c r="B543" i="2"/>
  <c r="M542" i="2"/>
  <c r="L542" i="2"/>
  <c r="K542" i="2"/>
  <c r="B542" i="2"/>
  <c r="M541" i="2"/>
  <c r="L541" i="2"/>
  <c r="K541" i="2"/>
  <c r="B541" i="2"/>
  <c r="M540" i="2"/>
  <c r="L540" i="2"/>
  <c r="K540" i="2"/>
  <c r="B540" i="2"/>
  <c r="M539" i="2"/>
  <c r="L539" i="2"/>
  <c r="K539" i="2"/>
  <c r="B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M524" i="2"/>
  <c r="L524" i="2"/>
  <c r="K524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M517" i="2"/>
  <c r="L517" i="2"/>
  <c r="K517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M474" i="2"/>
  <c r="L474" i="2"/>
  <c r="K474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M467" i="2"/>
  <c r="L467" i="2"/>
  <c r="K467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M459" i="2"/>
  <c r="M458" i="2" s="1"/>
  <c r="L459" i="2"/>
  <c r="K459" i="2"/>
  <c r="D459" i="2"/>
  <c r="C459" i="2"/>
  <c r="B459" i="2"/>
  <c r="A459" i="2"/>
  <c r="L458" i="2"/>
  <c r="K458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M450" i="2"/>
  <c r="M449" i="2" s="1"/>
  <c r="L450" i="2"/>
  <c r="L449" i="2" s="1"/>
  <c r="K450" i="2"/>
  <c r="K449" i="2" s="1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M436" i="2"/>
  <c r="M435" i="2" s="1"/>
  <c r="L436" i="2"/>
  <c r="K436" i="2"/>
  <c r="K435" i="2" s="1"/>
  <c r="D436" i="2"/>
  <c r="C436" i="2"/>
  <c r="B436" i="2"/>
  <c r="A436" i="2"/>
  <c r="L435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M410" i="2"/>
  <c r="M409" i="2" s="1"/>
  <c r="L410" i="2"/>
  <c r="L409" i="2" s="1"/>
  <c r="K410" i="2"/>
  <c r="K409" i="2" s="1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M372" i="2"/>
  <c r="L372" i="2"/>
  <c r="K372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M365" i="2"/>
  <c r="L365" i="2"/>
  <c r="K365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M310" i="2"/>
  <c r="L310" i="2"/>
  <c r="K310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M273" i="2"/>
  <c r="L273" i="2"/>
  <c r="K273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M248" i="2"/>
  <c r="L248" i="2"/>
  <c r="K248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M234" i="2"/>
  <c r="L234" i="2"/>
  <c r="K234" i="2"/>
  <c r="K207" i="2" s="1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M227" i="2"/>
  <c r="L227" i="2"/>
  <c r="K227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M208" i="2"/>
  <c r="L208" i="2"/>
  <c r="K208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M205" i="2"/>
  <c r="L205" i="2"/>
  <c r="K205" i="2"/>
  <c r="B205" i="2"/>
  <c r="M204" i="2"/>
  <c r="L204" i="2"/>
  <c r="K204" i="2"/>
  <c r="B204" i="2"/>
  <c r="M203" i="2"/>
  <c r="L203" i="2"/>
  <c r="K203" i="2"/>
  <c r="B203" i="2"/>
  <c r="M202" i="2"/>
  <c r="L202" i="2"/>
  <c r="K202" i="2"/>
  <c r="B202" i="2"/>
  <c r="M201" i="2"/>
  <c r="L201" i="2"/>
  <c r="K201" i="2"/>
  <c r="B201" i="2"/>
  <c r="M200" i="2"/>
  <c r="L200" i="2"/>
  <c r="K200" i="2"/>
  <c r="B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M192" i="2"/>
  <c r="L192" i="2"/>
  <c r="L186" i="2" s="1"/>
  <c r="L185" i="2" s="1"/>
  <c r="L183" i="2" s="1"/>
  <c r="K192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M187" i="2"/>
  <c r="M186" i="2" s="1"/>
  <c r="M185" i="2" s="1"/>
  <c r="M183" i="2" s="1"/>
  <c r="L187" i="2"/>
  <c r="K187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M184" i="2"/>
  <c r="L184" i="2"/>
  <c r="K184" i="2"/>
  <c r="B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M180" i="2"/>
  <c r="L180" i="2"/>
  <c r="K180" i="2"/>
  <c r="D180" i="2"/>
  <c r="C180" i="2"/>
  <c r="B180" i="2"/>
  <c r="A180" i="2"/>
  <c r="D179" i="2"/>
  <c r="C179" i="2"/>
  <c r="B179" i="2"/>
  <c r="A179" i="2"/>
  <c r="D178" i="2"/>
  <c r="C178" i="2"/>
  <c r="B178" i="2"/>
  <c r="A178" i="2"/>
  <c r="D177" i="2"/>
  <c r="C177" i="2"/>
  <c r="B177" i="2"/>
  <c r="A177" i="2"/>
  <c r="D176" i="2"/>
  <c r="C176" i="2"/>
  <c r="B176" i="2"/>
  <c r="A176" i="2"/>
  <c r="D175" i="2"/>
  <c r="C175" i="2"/>
  <c r="B175" i="2"/>
  <c r="A175" i="2"/>
  <c r="M174" i="2"/>
  <c r="L174" i="2"/>
  <c r="K174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M170" i="2"/>
  <c r="L170" i="2"/>
  <c r="K170" i="2"/>
  <c r="D170" i="2"/>
  <c r="C170" i="2"/>
  <c r="B170" i="2"/>
  <c r="A170" i="2"/>
  <c r="D169" i="2"/>
  <c r="C169" i="2"/>
  <c r="B169" i="2"/>
  <c r="A169" i="2"/>
  <c r="M168" i="2"/>
  <c r="L168" i="2"/>
  <c r="K168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M165" i="2"/>
  <c r="L165" i="2"/>
  <c r="K165" i="2"/>
  <c r="B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M161" i="2"/>
  <c r="L161" i="2"/>
  <c r="L160" i="2" s="1"/>
  <c r="K161" i="2"/>
  <c r="K160" i="2" s="1"/>
  <c r="D161" i="2"/>
  <c r="C161" i="2"/>
  <c r="B161" i="2"/>
  <c r="A161" i="2"/>
  <c r="M160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M156" i="2"/>
  <c r="M155" i="2" s="1"/>
  <c r="L156" i="2"/>
  <c r="L155" i="2" s="1"/>
  <c r="K156" i="2"/>
  <c r="K155" i="2" s="1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M149" i="2"/>
  <c r="L149" i="2"/>
  <c r="K149" i="2"/>
  <c r="D149" i="2"/>
  <c r="C149" i="2"/>
  <c r="B149" i="2"/>
  <c r="A149" i="2"/>
  <c r="D148" i="2"/>
  <c r="C148" i="2"/>
  <c r="B148" i="2"/>
  <c r="A148" i="2"/>
  <c r="M147" i="2"/>
  <c r="L147" i="2"/>
  <c r="K147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M137" i="2"/>
  <c r="L137" i="2"/>
  <c r="K137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M131" i="2"/>
  <c r="L131" i="2"/>
  <c r="K131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M127" i="2"/>
  <c r="L127" i="2"/>
  <c r="K127" i="2"/>
  <c r="D127" i="2"/>
  <c r="C127" i="2"/>
  <c r="B127" i="2"/>
  <c r="A127" i="2"/>
  <c r="D126" i="2"/>
  <c r="C126" i="2"/>
  <c r="B126" i="2"/>
  <c r="A126" i="2"/>
  <c r="D125" i="2"/>
  <c r="C125" i="2"/>
  <c r="B125" i="2"/>
  <c r="A125" i="2"/>
  <c r="M124" i="2"/>
  <c r="L124" i="2"/>
  <c r="K124" i="2"/>
  <c r="B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M119" i="2"/>
  <c r="M118" i="2" s="1"/>
  <c r="M117" i="2" s="1"/>
  <c r="M115" i="2" s="1"/>
  <c r="L119" i="2"/>
  <c r="L118" i="2" s="1"/>
  <c r="L117" i="2" s="1"/>
  <c r="L115" i="2" s="1"/>
  <c r="K119" i="2"/>
  <c r="K118" i="2" s="1"/>
  <c r="K117" i="2" s="1"/>
  <c r="K115" i="2" s="1"/>
  <c r="D119" i="2"/>
  <c r="C119" i="2"/>
  <c r="B119" i="2"/>
  <c r="A119" i="2"/>
  <c r="D118" i="2"/>
  <c r="C118" i="2"/>
  <c r="B118" i="2"/>
  <c r="A118" i="2"/>
  <c r="D117" i="2"/>
  <c r="C117" i="2"/>
  <c r="B117" i="2"/>
  <c r="A117" i="2"/>
  <c r="M116" i="2"/>
  <c r="L116" i="2"/>
  <c r="K116" i="2"/>
  <c r="B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M108" i="2"/>
  <c r="L108" i="2"/>
  <c r="K108" i="2"/>
  <c r="D108" i="2"/>
  <c r="C108" i="2"/>
  <c r="B108" i="2"/>
  <c r="A108" i="2"/>
  <c r="D107" i="2"/>
  <c r="C107" i="2"/>
  <c r="B107" i="2"/>
  <c r="A107" i="2"/>
  <c r="M106" i="2"/>
  <c r="L106" i="2"/>
  <c r="L105" i="2" s="1"/>
  <c r="L104" i="2" s="1"/>
  <c r="L102" i="2" s="1"/>
  <c r="K106" i="2"/>
  <c r="D106" i="2"/>
  <c r="C106" i="2"/>
  <c r="B106" i="2"/>
  <c r="A106" i="2"/>
  <c r="D105" i="2"/>
  <c r="C105" i="2"/>
  <c r="B105" i="2"/>
  <c r="A105" i="2"/>
  <c r="D104" i="2"/>
  <c r="C104" i="2"/>
  <c r="B104" i="2"/>
  <c r="A104" i="2"/>
  <c r="M103" i="2"/>
  <c r="L103" i="2"/>
  <c r="K103" i="2"/>
  <c r="B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M98" i="2"/>
  <c r="L98" i="2"/>
  <c r="K98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1" i="2"/>
  <c r="C91" i="2"/>
  <c r="B91" i="2"/>
  <c r="A91" i="2"/>
  <c r="M90" i="2"/>
  <c r="L90" i="2"/>
  <c r="K90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M86" i="2"/>
  <c r="L86" i="2"/>
  <c r="K86" i="2"/>
  <c r="D86" i="2"/>
  <c r="C86" i="2"/>
  <c r="B86" i="2"/>
  <c r="A86" i="2"/>
  <c r="D85" i="2"/>
  <c r="C85" i="2"/>
  <c r="B85" i="2"/>
  <c r="A85" i="2"/>
  <c r="D84" i="2"/>
  <c r="C84" i="2"/>
  <c r="B84" i="2"/>
  <c r="A84" i="2"/>
  <c r="M83" i="2"/>
  <c r="L83" i="2"/>
  <c r="K83" i="2"/>
  <c r="B83" i="2"/>
  <c r="D82" i="2"/>
  <c r="C82" i="2"/>
  <c r="B82" i="2"/>
  <c r="A82" i="2"/>
  <c r="D81" i="2"/>
  <c r="C81" i="2"/>
  <c r="B81" i="2"/>
  <c r="A81" i="2"/>
  <c r="D80" i="2"/>
  <c r="C80" i="2"/>
  <c r="B80" i="2"/>
  <c r="A80" i="2"/>
  <c r="M79" i="2"/>
  <c r="M78" i="2" s="1"/>
  <c r="L79" i="2"/>
  <c r="L78" i="2" s="1"/>
  <c r="K79" i="2"/>
  <c r="K78" i="2" s="1"/>
  <c r="D79" i="2"/>
  <c r="C79" i="2"/>
  <c r="B79" i="2"/>
  <c r="A79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M74" i="2"/>
  <c r="M73" i="2" s="1"/>
  <c r="L74" i="2"/>
  <c r="L73" i="2" s="1"/>
  <c r="K74" i="2"/>
  <c r="K73" i="2" s="1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M67" i="2"/>
  <c r="L67" i="2"/>
  <c r="K67" i="2"/>
  <c r="D67" i="2"/>
  <c r="C67" i="2"/>
  <c r="B67" i="2"/>
  <c r="A67" i="2"/>
  <c r="D66" i="2"/>
  <c r="C66" i="2"/>
  <c r="B66" i="2"/>
  <c r="A66" i="2"/>
  <c r="M65" i="2"/>
  <c r="L65" i="2"/>
  <c r="K65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M55" i="2"/>
  <c r="L55" i="2"/>
  <c r="K55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M49" i="2"/>
  <c r="L49" i="2"/>
  <c r="K49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M45" i="2"/>
  <c r="L45" i="2"/>
  <c r="K45" i="2"/>
  <c r="D45" i="2"/>
  <c r="C45" i="2"/>
  <c r="B45" i="2"/>
  <c r="A45" i="2"/>
  <c r="D44" i="2"/>
  <c r="C44" i="2"/>
  <c r="B44" i="2"/>
  <c r="A44" i="2"/>
  <c r="D43" i="2"/>
  <c r="C43" i="2"/>
  <c r="B43" i="2"/>
  <c r="A43" i="2"/>
  <c r="M42" i="2"/>
  <c r="L42" i="2"/>
  <c r="K42" i="2"/>
  <c r="B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M37" i="2"/>
  <c r="L37" i="2"/>
  <c r="L36" i="2" s="1"/>
  <c r="L35" i="2" s="1"/>
  <c r="L33" i="2" s="1"/>
  <c r="K37" i="2"/>
  <c r="K36" i="2" s="1"/>
  <c r="K35" i="2" s="1"/>
  <c r="K33" i="2" s="1"/>
  <c r="D37" i="2"/>
  <c r="C37" i="2"/>
  <c r="B37" i="2"/>
  <c r="A37" i="2"/>
  <c r="M36" i="2"/>
  <c r="M35" i="2" s="1"/>
  <c r="M33" i="2" s="1"/>
  <c r="D36" i="2"/>
  <c r="C36" i="2"/>
  <c r="B36" i="2"/>
  <c r="A36" i="2"/>
  <c r="D35" i="2"/>
  <c r="C35" i="2"/>
  <c r="B35" i="2"/>
  <c r="A35" i="2"/>
  <c r="M34" i="2"/>
  <c r="L34" i="2"/>
  <c r="K34" i="2"/>
  <c r="B34" i="2"/>
  <c r="D33" i="2"/>
  <c r="C33" i="2"/>
  <c r="B33" i="2"/>
  <c r="A33" i="2"/>
  <c r="D32" i="2"/>
  <c r="C32" i="2"/>
  <c r="B32" i="2"/>
  <c r="A32" i="2"/>
  <c r="D31" i="2"/>
  <c r="C31" i="2"/>
  <c r="B31" i="2"/>
  <c r="A31" i="2"/>
  <c r="M30" i="2"/>
  <c r="L30" i="2"/>
  <c r="K30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M24" i="2"/>
  <c r="L24" i="2"/>
  <c r="K24" i="2"/>
  <c r="D24" i="2"/>
  <c r="C24" i="2"/>
  <c r="B24" i="2"/>
  <c r="A24" i="2"/>
  <c r="D23" i="2"/>
  <c r="C23" i="2"/>
  <c r="B23" i="2"/>
  <c r="A23" i="2"/>
  <c r="M22" i="2"/>
  <c r="L22" i="2"/>
  <c r="K22" i="2"/>
  <c r="D22" i="2"/>
  <c r="C22" i="2"/>
  <c r="B22" i="2"/>
  <c r="A22" i="2"/>
  <c r="K21" i="2"/>
  <c r="K20" i="2" s="1"/>
  <c r="K18" i="2" s="1"/>
  <c r="D21" i="2"/>
  <c r="C21" i="2"/>
  <c r="B21" i="2"/>
  <c r="A21" i="2"/>
  <c r="D20" i="2"/>
  <c r="C20" i="2"/>
  <c r="B20" i="2"/>
  <c r="A20" i="2"/>
  <c r="M19" i="2"/>
  <c r="L19" i="2"/>
  <c r="K19" i="2"/>
  <c r="B19" i="2"/>
  <c r="D18" i="2"/>
  <c r="C18" i="2"/>
  <c r="B18" i="2"/>
  <c r="A18" i="2"/>
  <c r="D17" i="2"/>
  <c r="C17" i="2"/>
  <c r="B17" i="2"/>
  <c r="A17" i="2"/>
  <c r="M16" i="2"/>
  <c r="L16" i="2"/>
  <c r="K16" i="2"/>
  <c r="B16" i="2"/>
  <c r="M15" i="2"/>
  <c r="L15" i="2"/>
  <c r="K15" i="2"/>
  <c r="B15" i="2"/>
  <c r="M14" i="2"/>
  <c r="L14" i="2"/>
  <c r="K14" i="2"/>
  <c r="B14" i="2"/>
  <c r="M13" i="2"/>
  <c r="L13" i="2"/>
  <c r="K13" i="2"/>
  <c r="B13" i="2"/>
  <c r="M12" i="2"/>
  <c r="L12" i="2"/>
  <c r="K12" i="2"/>
  <c r="B12" i="2"/>
  <c r="M11" i="2"/>
  <c r="L11" i="2"/>
  <c r="K11" i="2"/>
  <c r="B11" i="2"/>
  <c r="M10" i="2"/>
  <c r="L10" i="2"/>
  <c r="K10" i="2"/>
  <c r="B10" i="2"/>
  <c r="M9" i="2"/>
  <c r="L9" i="2"/>
  <c r="K9" i="2"/>
  <c r="B9" i="2"/>
  <c r="M8" i="2"/>
  <c r="L8" i="2"/>
  <c r="K8" i="2"/>
  <c r="B8" i="2"/>
  <c r="M7" i="2"/>
  <c r="L7" i="2"/>
  <c r="K7" i="2"/>
  <c r="B7" i="2"/>
  <c r="M6" i="2"/>
  <c r="L6" i="2"/>
  <c r="K6" i="2"/>
  <c r="B6" i="2"/>
  <c r="D5" i="2"/>
  <c r="C5" i="2"/>
  <c r="B5" i="2"/>
  <c r="A5" i="2"/>
  <c r="D4" i="2"/>
  <c r="C4" i="2"/>
  <c r="B4" i="2"/>
  <c r="A4" i="2"/>
  <c r="E457" i="1"/>
  <c r="D457" i="1"/>
  <c r="L1234" i="2" s="1"/>
  <c r="C457" i="1"/>
  <c r="K1234" i="2" s="1"/>
  <c r="E456" i="1"/>
  <c r="D456" i="1"/>
  <c r="C456" i="1"/>
  <c r="K1233" i="2" s="1"/>
  <c r="E455" i="1"/>
  <c r="M1232" i="2" s="1"/>
  <c r="D455" i="1"/>
  <c r="C455" i="1"/>
  <c r="E454" i="1"/>
  <c r="M1231" i="2" s="1"/>
  <c r="D454" i="1"/>
  <c r="L1231" i="2" s="1"/>
  <c r="C454" i="1"/>
  <c r="E453" i="1"/>
  <c r="D453" i="1"/>
  <c r="L1230" i="2" s="1"/>
  <c r="C453" i="1"/>
  <c r="E452" i="1"/>
  <c r="D452" i="1"/>
  <c r="C452" i="1"/>
  <c r="K1229" i="2" s="1"/>
  <c r="E451" i="1"/>
  <c r="D451" i="1"/>
  <c r="C451" i="1"/>
  <c r="E450" i="1"/>
  <c r="M1227" i="2" s="1"/>
  <c r="D450" i="1"/>
  <c r="C450" i="1"/>
  <c r="E449" i="1"/>
  <c r="D449" i="1"/>
  <c r="L1226" i="2" s="1"/>
  <c r="C449" i="1"/>
  <c r="E448" i="1"/>
  <c r="D448" i="1"/>
  <c r="C448" i="1"/>
  <c r="K1225" i="2" s="1"/>
  <c r="E447" i="1"/>
  <c r="D447" i="1"/>
  <c r="C447" i="1"/>
  <c r="E446" i="1"/>
  <c r="M1223" i="2" s="1"/>
  <c r="D446" i="1"/>
  <c r="C446" i="1"/>
  <c r="E428" i="1"/>
  <c r="E420" i="1" s="1"/>
  <c r="E419" i="1" s="1"/>
  <c r="E441" i="1" s="1"/>
  <c r="D428" i="1"/>
  <c r="C428" i="1"/>
  <c r="E421" i="1"/>
  <c r="D421" i="1"/>
  <c r="C421" i="1"/>
  <c r="C420" i="1" s="1"/>
  <c r="C419" i="1" s="1"/>
  <c r="C441" i="1" s="1"/>
  <c r="E412" i="1"/>
  <c r="E411" i="1" s="1"/>
  <c r="D412" i="1"/>
  <c r="D411" i="1" s="1"/>
  <c r="C412" i="1"/>
  <c r="C411" i="1"/>
  <c r="E404" i="1"/>
  <c r="D404" i="1"/>
  <c r="D403" i="1" s="1"/>
  <c r="C404" i="1"/>
  <c r="C403" i="1" s="1"/>
  <c r="E403" i="1"/>
  <c r="E396" i="1"/>
  <c r="E395" i="1" s="1"/>
  <c r="D396" i="1"/>
  <c r="D395" i="1" s="1"/>
  <c r="C396" i="1"/>
  <c r="C395" i="1" s="1"/>
  <c r="E388" i="1"/>
  <c r="E387" i="1" s="1"/>
  <c r="D388" i="1"/>
  <c r="D387" i="1" s="1"/>
  <c r="C388" i="1"/>
  <c r="C387" i="1" s="1"/>
  <c r="E380" i="1"/>
  <c r="E379" i="1" s="1"/>
  <c r="D380" i="1"/>
  <c r="D379" i="1" s="1"/>
  <c r="C380" i="1"/>
  <c r="C379" i="1"/>
  <c r="E371" i="1"/>
  <c r="E370" i="1" s="1"/>
  <c r="D371" i="1"/>
  <c r="D370" i="1" s="1"/>
  <c r="C371" i="1"/>
  <c r="C370" i="1"/>
  <c r="E363" i="1"/>
  <c r="D363" i="1"/>
  <c r="C363" i="1"/>
  <c r="E356" i="1"/>
  <c r="D356" i="1"/>
  <c r="C356" i="1"/>
  <c r="E349" i="1"/>
  <c r="D349" i="1"/>
  <c r="C349" i="1"/>
  <c r="E342" i="1"/>
  <c r="D342" i="1"/>
  <c r="C342" i="1"/>
  <c r="E335" i="1"/>
  <c r="D335" i="1"/>
  <c r="C335" i="1"/>
  <c r="E327" i="1"/>
  <c r="D327" i="1"/>
  <c r="C327" i="1"/>
  <c r="E320" i="1"/>
  <c r="D320" i="1"/>
  <c r="C320" i="1"/>
  <c r="E313" i="1"/>
  <c r="D313" i="1"/>
  <c r="C313" i="1"/>
  <c r="E305" i="1"/>
  <c r="E304" i="1" s="1"/>
  <c r="D305" i="1"/>
  <c r="C305" i="1"/>
  <c r="D304" i="1"/>
  <c r="C304" i="1"/>
  <c r="E296" i="1"/>
  <c r="D296" i="1"/>
  <c r="D295" i="1" s="1"/>
  <c r="C296" i="1"/>
  <c r="C295" i="1" s="1"/>
  <c r="E295" i="1"/>
  <c r="E288" i="1"/>
  <c r="E280" i="1" s="1"/>
  <c r="D288" i="1"/>
  <c r="C288" i="1"/>
  <c r="E281" i="1"/>
  <c r="D281" i="1"/>
  <c r="C281" i="1"/>
  <c r="E278" i="1"/>
  <c r="E277" i="1" s="1"/>
  <c r="D278" i="1"/>
  <c r="C278" i="1"/>
  <c r="D277" i="1"/>
  <c r="C277" i="1"/>
  <c r="E270" i="1"/>
  <c r="D270" i="1"/>
  <c r="D262" i="1" s="1"/>
  <c r="C270" i="1"/>
  <c r="E263" i="1"/>
  <c r="E262" i="1" s="1"/>
  <c r="D263" i="1"/>
  <c r="C263" i="1"/>
  <c r="E255" i="1"/>
  <c r="E247" i="1" s="1"/>
  <c r="D255" i="1"/>
  <c r="C255" i="1"/>
  <c r="E248" i="1"/>
  <c r="D248" i="1"/>
  <c r="D247" i="1" s="1"/>
  <c r="C248" i="1"/>
  <c r="E240" i="1"/>
  <c r="D240" i="1"/>
  <c r="C240" i="1"/>
  <c r="E233" i="1"/>
  <c r="D233" i="1"/>
  <c r="C233" i="1"/>
  <c r="C232" i="1"/>
  <c r="E225" i="1"/>
  <c r="D225" i="1"/>
  <c r="D224" i="1" s="1"/>
  <c r="C225" i="1"/>
  <c r="C224" i="1" s="1"/>
  <c r="E224" i="1"/>
  <c r="E217" i="1"/>
  <c r="E216" i="1" s="1"/>
  <c r="D217" i="1"/>
  <c r="D216" i="1" s="1"/>
  <c r="C217" i="1"/>
  <c r="C216" i="1" s="1"/>
  <c r="E209" i="1"/>
  <c r="E208" i="1" s="1"/>
  <c r="D209" i="1"/>
  <c r="D208" i="1" s="1"/>
  <c r="C209" i="1"/>
  <c r="C208" i="1" s="1"/>
  <c r="E201" i="1"/>
  <c r="D201" i="1"/>
  <c r="C201" i="1"/>
  <c r="E194" i="1"/>
  <c r="D194" i="1"/>
  <c r="C194" i="1"/>
  <c r="E187" i="1"/>
  <c r="D187" i="1"/>
  <c r="C187" i="1"/>
  <c r="C172" i="1" s="1"/>
  <c r="E180" i="1"/>
  <c r="D180" i="1"/>
  <c r="C180" i="1"/>
  <c r="E173" i="1"/>
  <c r="D173" i="1"/>
  <c r="D172" i="1" s="1"/>
  <c r="C173" i="1"/>
  <c r="E165" i="1"/>
  <c r="D165" i="1"/>
  <c r="C165" i="1"/>
  <c r="E158" i="1"/>
  <c r="D158" i="1"/>
  <c r="C158" i="1"/>
  <c r="E151" i="1"/>
  <c r="D151" i="1"/>
  <c r="C151" i="1"/>
  <c r="E144" i="1"/>
  <c r="D144" i="1"/>
  <c r="C144" i="1"/>
  <c r="E137" i="1"/>
  <c r="D137" i="1"/>
  <c r="C137" i="1"/>
  <c r="E130" i="1"/>
  <c r="D130" i="1"/>
  <c r="C130" i="1"/>
  <c r="E123" i="1"/>
  <c r="D123" i="1"/>
  <c r="C123" i="1"/>
  <c r="C122" i="1"/>
  <c r="E115" i="1"/>
  <c r="D115" i="1"/>
  <c r="C115" i="1"/>
  <c r="E108" i="1"/>
  <c r="D108" i="1"/>
  <c r="C108" i="1"/>
  <c r="E101" i="1"/>
  <c r="D101" i="1"/>
  <c r="C101" i="1"/>
  <c r="E94" i="1"/>
  <c r="D94" i="1"/>
  <c r="C94" i="1"/>
  <c r="C93" i="1" s="1"/>
  <c r="E86" i="1"/>
  <c r="D86" i="1"/>
  <c r="C86" i="1"/>
  <c r="E79" i="1"/>
  <c r="E78" i="1" s="1"/>
  <c r="D79" i="1"/>
  <c r="C79" i="1"/>
  <c r="C78" i="1"/>
  <c r="E71" i="1"/>
  <c r="D71" i="1"/>
  <c r="C71" i="1"/>
  <c r="C63" i="1" s="1"/>
  <c r="E64" i="1"/>
  <c r="D64" i="1"/>
  <c r="D63" i="1" s="1"/>
  <c r="C64" i="1"/>
  <c r="E56" i="1"/>
  <c r="D56" i="1"/>
  <c r="D48" i="1" s="1"/>
  <c r="C56" i="1"/>
  <c r="E49" i="1"/>
  <c r="E48" i="1" s="1"/>
  <c r="D49" i="1"/>
  <c r="C49" i="1"/>
  <c r="C48" i="1" s="1"/>
  <c r="E41" i="1"/>
  <c r="D41" i="1"/>
  <c r="C41" i="1"/>
  <c r="E34" i="1"/>
  <c r="D34" i="1"/>
  <c r="C34" i="1"/>
  <c r="E27" i="1"/>
  <c r="D27" i="1"/>
  <c r="C27" i="1"/>
  <c r="E20" i="1"/>
  <c r="D20" i="1"/>
  <c r="D19" i="1" s="1"/>
  <c r="C20" i="1"/>
  <c r="E12" i="1"/>
  <c r="D12" i="1"/>
  <c r="D4" i="1" s="1"/>
  <c r="C12" i="1"/>
  <c r="E5" i="1"/>
  <c r="E4" i="1" s="1"/>
  <c r="D5" i="1"/>
  <c r="C5" i="1"/>
  <c r="C4" i="1" s="1"/>
  <c r="C465" i="1" l="1"/>
  <c r="E467" i="1"/>
  <c r="D470" i="1"/>
  <c r="D462" i="1"/>
  <c r="K1228" i="2"/>
  <c r="M1230" i="2"/>
  <c r="L1233" i="2"/>
  <c r="K884" i="2"/>
  <c r="K969" i="2"/>
  <c r="M1226" i="2"/>
  <c r="L1229" i="2"/>
  <c r="K1232" i="2"/>
  <c r="M1234" i="2"/>
  <c r="K985" i="2"/>
  <c r="K984" i="2" s="1"/>
  <c r="K592" i="2"/>
  <c r="M592" i="2"/>
  <c r="M546" i="2"/>
  <c r="L760" i="2"/>
  <c r="K466" i="2"/>
  <c r="K1224" i="2"/>
  <c r="L1225" i="2"/>
  <c r="K247" i="2"/>
  <c r="K206" i="2" s="1"/>
  <c r="M126" i="2"/>
  <c r="M125" i="2" s="1"/>
  <c r="M123" i="2" s="1"/>
  <c r="K167" i="2"/>
  <c r="K166" i="2" s="1"/>
  <c r="K164" i="2" s="1"/>
  <c r="K44" i="2"/>
  <c r="K43" i="2" s="1"/>
  <c r="K41" i="2" s="1"/>
  <c r="L1223" i="2"/>
  <c r="M1224" i="2"/>
  <c r="K1226" i="2"/>
  <c r="L1227" i="2"/>
  <c r="M1228" i="2"/>
  <c r="K1230" i="2"/>
  <c r="K1223" i="2"/>
  <c r="L1224" i="2"/>
  <c r="M1225" i="2"/>
  <c r="K1227" i="2"/>
  <c r="L1228" i="2"/>
  <c r="M1229" i="2"/>
  <c r="K1231" i="2"/>
  <c r="L1232" i="2"/>
  <c r="M1233" i="2"/>
  <c r="K875" i="2"/>
  <c r="K457" i="2"/>
  <c r="D378" i="1"/>
  <c r="D440" i="1" s="1"/>
  <c r="D435" i="1"/>
  <c r="E19" i="1"/>
  <c r="E93" i="1"/>
  <c r="D463" i="1"/>
  <c r="C466" i="1"/>
  <c r="E468" i="1"/>
  <c r="D471" i="1"/>
  <c r="L167" i="2"/>
  <c r="L166" i="2" s="1"/>
  <c r="L164" i="2" s="1"/>
  <c r="M167" i="2"/>
  <c r="M166" i="2" s="1"/>
  <c r="M164" i="2" s="1"/>
  <c r="L247" i="2"/>
  <c r="L206" i="2" s="1"/>
  <c r="L969" i="2"/>
  <c r="L875" i="2" s="1"/>
  <c r="K1010" i="2"/>
  <c r="K1004" i="2" s="1"/>
  <c r="K1002" i="2" s="1"/>
  <c r="L1098" i="2"/>
  <c r="L1097" i="2" s="1"/>
  <c r="L1095" i="2" s="1"/>
  <c r="M1105" i="2"/>
  <c r="L1149" i="2"/>
  <c r="E63" i="1"/>
  <c r="D93" i="1"/>
  <c r="E172" i="1"/>
  <c r="C280" i="1"/>
  <c r="C312" i="1"/>
  <c r="C303" i="1" s="1"/>
  <c r="C439" i="1" s="1"/>
  <c r="E378" i="1"/>
  <c r="E440" i="1" s="1"/>
  <c r="D420" i="1"/>
  <c r="D419" i="1" s="1"/>
  <c r="D441" i="1" s="1"/>
  <c r="L44" i="2"/>
  <c r="L43" i="2" s="1"/>
  <c r="L41" i="2" s="1"/>
  <c r="C19" i="1"/>
  <c r="C3" i="1" s="1"/>
  <c r="C438" i="1" s="1"/>
  <c r="D122" i="1"/>
  <c r="D232" i="1"/>
  <c r="C262" i="1"/>
  <c r="D280" i="1"/>
  <c r="D312" i="1"/>
  <c r="D303" i="1" s="1"/>
  <c r="D439" i="1" s="1"/>
  <c r="E312" i="1"/>
  <c r="E303" i="1" s="1"/>
  <c r="E439" i="1" s="1"/>
  <c r="C334" i="1"/>
  <c r="C461" i="1"/>
  <c r="E463" i="1"/>
  <c r="D466" i="1"/>
  <c r="C469" i="1"/>
  <c r="E471" i="1"/>
  <c r="L21" i="2"/>
  <c r="L20" i="2" s="1"/>
  <c r="K85" i="2"/>
  <c r="K84" i="2" s="1"/>
  <c r="K82" i="2" s="1"/>
  <c r="K17" i="2" s="1"/>
  <c r="M85" i="2"/>
  <c r="M84" i="2" s="1"/>
  <c r="M82" i="2" s="1"/>
  <c r="M105" i="2"/>
  <c r="M104" i="2" s="1"/>
  <c r="M102" i="2" s="1"/>
  <c r="M247" i="2"/>
  <c r="K760" i="2"/>
  <c r="K801" i="2"/>
  <c r="L1010" i="2"/>
  <c r="L1004" i="2" s="1"/>
  <c r="L1002" i="2" s="1"/>
  <c r="M1010" i="2"/>
  <c r="L1139" i="2"/>
  <c r="M1139" i="2"/>
  <c r="K1154" i="2"/>
  <c r="M1169" i="2"/>
  <c r="M1219" i="2"/>
  <c r="M44" i="2"/>
  <c r="M43" i="2" s="1"/>
  <c r="M41" i="2" s="1"/>
  <c r="D78" i="1"/>
  <c r="D3" i="1" s="1"/>
  <c r="D438" i="1" s="1"/>
  <c r="E122" i="1"/>
  <c r="E232" i="1"/>
  <c r="C247" i="1"/>
  <c r="D334" i="1"/>
  <c r="E334" i="1"/>
  <c r="C435" i="1"/>
  <c r="K1203" i="2" s="1"/>
  <c r="C462" i="1"/>
  <c r="E464" i="1"/>
  <c r="D467" i="1"/>
  <c r="C470" i="1"/>
  <c r="E472" i="1"/>
  <c r="M21" i="2"/>
  <c r="M20" i="2" s="1"/>
  <c r="K126" i="2"/>
  <c r="L207" i="2"/>
  <c r="L801" i="2"/>
  <c r="M801" i="2"/>
  <c r="M545" i="2" s="1"/>
  <c r="L1027" i="2"/>
  <c r="L1026" i="2" s="1"/>
  <c r="L1024" i="2" s="1"/>
  <c r="K1074" i="2"/>
  <c r="L1074" i="2"/>
  <c r="M1074" i="2"/>
  <c r="M1073" i="2" s="1"/>
  <c r="M1069" i="2" s="1"/>
  <c r="D436" i="1"/>
  <c r="C378" i="1"/>
  <c r="C440" i="1" s="1"/>
  <c r="L18" i="2"/>
  <c r="M101" i="2"/>
  <c r="C436" i="1"/>
  <c r="M18" i="2"/>
  <c r="K125" i="2"/>
  <c r="K123" i="2" s="1"/>
  <c r="E458" i="1"/>
  <c r="L85" i="2"/>
  <c r="L84" i="2" s="1"/>
  <c r="L82" i="2" s="1"/>
  <c r="K186" i="2"/>
  <c r="K185" i="2" s="1"/>
  <c r="K183" i="2" s="1"/>
  <c r="M207" i="2"/>
  <c r="M969" i="2"/>
  <c r="M875" i="2" s="1"/>
  <c r="M1005" i="2"/>
  <c r="M1004" i="2" s="1"/>
  <c r="M1002" i="2" s="1"/>
  <c r="M1098" i="2"/>
  <c r="M1097" i="2" s="1"/>
  <c r="M1095" i="2" s="1"/>
  <c r="M1149" i="2"/>
  <c r="K1176" i="2"/>
  <c r="E435" i="1"/>
  <c r="C458" i="1"/>
  <c r="D461" i="1"/>
  <c r="E462" i="1"/>
  <c r="C464" i="1"/>
  <c r="D465" i="1"/>
  <c r="E466" i="1"/>
  <c r="C468" i="1"/>
  <c r="D469" i="1"/>
  <c r="E470" i="1"/>
  <c r="C472" i="1"/>
  <c r="K105" i="2"/>
  <c r="K104" i="2" s="1"/>
  <c r="K102" i="2" s="1"/>
  <c r="L126" i="2"/>
  <c r="L125" i="2" s="1"/>
  <c r="L123" i="2" s="1"/>
  <c r="L101" i="2" s="1"/>
  <c r="L466" i="2"/>
  <c r="L457" i="2" s="1"/>
  <c r="M466" i="2"/>
  <c r="M457" i="2" s="1"/>
  <c r="K546" i="2"/>
  <c r="L546" i="2"/>
  <c r="K1081" i="2"/>
  <c r="K1073" i="2" s="1"/>
  <c r="K1069" i="2" s="1"/>
  <c r="L1081" i="2"/>
  <c r="L1132" i="2"/>
  <c r="L1131" i="2" s="1"/>
  <c r="L1129" i="2" s="1"/>
  <c r="M1132" i="2"/>
  <c r="M1131" i="2" s="1"/>
  <c r="M1129" i="2" s="1"/>
  <c r="K1148" i="2"/>
  <c r="K1146" i="2" s="1"/>
  <c r="L1154" i="2"/>
  <c r="M1154" i="2"/>
  <c r="M1168" i="2"/>
  <c r="M1166" i="2" s="1"/>
  <c r="L1189" i="2"/>
  <c r="L1188" i="2" s="1"/>
  <c r="L1186" i="2" s="1"/>
  <c r="K1219" i="2"/>
  <c r="D458" i="1"/>
  <c r="E461" i="1"/>
  <c r="C463" i="1"/>
  <c r="D464" i="1"/>
  <c r="E465" i="1"/>
  <c r="C467" i="1"/>
  <c r="D468" i="1"/>
  <c r="E469" i="1"/>
  <c r="C471" i="1"/>
  <c r="D472" i="1"/>
  <c r="L592" i="2"/>
  <c r="K1027" i="2"/>
  <c r="K1026" i="2" s="1"/>
  <c r="K1024" i="2" s="1"/>
  <c r="L1168" i="2"/>
  <c r="L1166" i="2" s="1"/>
  <c r="K1169" i="2"/>
  <c r="K1168" i="2" s="1"/>
  <c r="K1166" i="2" s="1"/>
  <c r="L1219" i="2"/>
  <c r="D442" i="1" l="1"/>
  <c r="E3" i="1"/>
  <c r="E438" i="1" s="1"/>
  <c r="E442" i="1" s="1"/>
  <c r="E443" i="1" s="1"/>
  <c r="D443" i="1"/>
  <c r="L1073" i="2"/>
  <c r="L1069" i="2" s="1"/>
  <c r="K199" i="2"/>
  <c r="M206" i="2"/>
  <c r="M199" i="2" s="1"/>
  <c r="M1235" i="2"/>
  <c r="M17" i="2"/>
  <c r="L1235" i="2"/>
  <c r="K1235" i="2"/>
  <c r="K1001" i="2"/>
  <c r="L545" i="2"/>
  <c r="L538" i="2" s="1"/>
  <c r="K545" i="2"/>
  <c r="K538" i="2" s="1"/>
  <c r="K101" i="2"/>
  <c r="L1001" i="2"/>
  <c r="C473" i="1"/>
  <c r="L1148" i="2"/>
  <c r="L1146" i="2" s="1"/>
  <c r="M538" i="2"/>
  <c r="C442" i="1"/>
  <c r="C443" i="1" s="1"/>
  <c r="D473" i="1"/>
  <c r="L17" i="2"/>
  <c r="E473" i="1"/>
  <c r="M1148" i="2"/>
  <c r="M1146" i="2" s="1"/>
  <c r="L1202" i="2"/>
  <c r="L1203" i="2" s="1"/>
  <c r="L199" i="2"/>
  <c r="M1202" i="2"/>
  <c r="M1203" i="2" s="1"/>
  <c r="E436" i="1"/>
  <c r="M1001" i="2"/>
  <c r="M198" i="2" l="1"/>
  <c r="M5" i="2" s="1"/>
  <c r="K198" i="2"/>
  <c r="K5" i="2" s="1"/>
  <c r="L198" i="2"/>
  <c r="L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46" authorId="0" shapeId="0" xr:uid="{00000000-0006-0000-0000-000001000000}">
      <text>
        <r>
          <rPr>
            <sz val="11"/>
            <color theme="1"/>
            <rFont val="Arial"/>
          </rPr>
          <t>PC:
PRIHODI IZ ŽUPANIJSKOG PRORAČUNA</t>
        </r>
      </text>
    </comment>
    <comment ref="B447" authorId="0" shapeId="0" xr:uid="{00000000-0006-0000-0000-000002000000}">
      <text>
        <r>
          <rPr>
            <sz val="11"/>
            <color theme="1"/>
            <rFont val="Arial"/>
          </rPr>
          <t>PC:
DECENTRALIZACIJA</t>
        </r>
      </text>
    </comment>
    <comment ref="B448" authorId="0" shapeId="0" xr:uid="{00000000-0006-0000-0000-000003000000}">
      <text>
        <r>
          <rPr>
            <sz val="11"/>
            <color theme="1"/>
            <rFont val="Arial"/>
          </rPr>
          <t>PC:
 UČIMO ZAJEDNO 4-SREDSTVA IZ DRŽ.PRORAČUNA</t>
        </r>
      </text>
    </comment>
    <comment ref="B449" authorId="0" shapeId="0" xr:uid="{00000000-0006-0000-0000-000004000000}">
      <text>
        <r>
          <rPr>
            <sz val="11"/>
            <color theme="1"/>
            <rFont val="Arial"/>
          </rPr>
          <t>PC:
UČIMO ZAJEDNO 4-EU SREDSTVA</t>
        </r>
      </text>
    </comment>
    <comment ref="B450" authorId="0" shapeId="0" xr:uid="{00000000-0006-0000-0000-000005000000}">
      <text>
        <r>
          <rPr>
            <sz val="11"/>
            <color theme="1"/>
            <rFont val="Arial"/>
          </rPr>
          <t>PC:
UČIMO ZAJEDNO 4-EU SREDSTVA</t>
        </r>
      </text>
    </comment>
    <comment ref="B451" authorId="0" shapeId="0" xr:uid="{00000000-0006-0000-0000-000006000000}">
      <text>
        <r>
          <rPr>
            <sz val="11"/>
            <color theme="1"/>
            <rFont val="Arial"/>
          </rPr>
          <t>PC:
SHEMA - VOĆE, POVRĆE I MLIJEKO</t>
        </r>
      </text>
    </comment>
    <comment ref="B461" authorId="0" shapeId="0" xr:uid="{00000000-0006-0000-0000-000007000000}">
      <text>
        <r>
          <rPr>
            <sz val="11"/>
            <color theme="1"/>
            <rFont val="Arial"/>
          </rPr>
          <t>PC:
PRIHODI IZ ŽUPANIJSKOG PRORAČUNA</t>
        </r>
      </text>
    </comment>
    <comment ref="B462" authorId="0" shapeId="0" xr:uid="{00000000-0006-0000-0000-000008000000}">
      <text>
        <r>
          <rPr>
            <sz val="11"/>
            <color theme="1"/>
            <rFont val="Arial"/>
          </rPr>
          <t>PC:
DECENTRALIZACIJA</t>
        </r>
      </text>
    </comment>
    <comment ref="B463" authorId="0" shapeId="0" xr:uid="{00000000-0006-0000-0000-000009000000}">
      <text>
        <r>
          <rPr>
            <sz val="11"/>
            <color theme="1"/>
            <rFont val="Arial"/>
          </rPr>
          <t>PC:
 UČIMO ZAJEDNO 4-SREDSTVA IZ DRŽ.PRORAČUNA</t>
        </r>
      </text>
    </comment>
    <comment ref="B464" authorId="0" shapeId="0" xr:uid="{00000000-0006-0000-0000-00000A000000}">
      <text>
        <r>
          <rPr>
            <sz val="11"/>
            <color theme="1"/>
            <rFont val="Arial"/>
          </rPr>
          <t>PC:
UČIMO ZAJEDNO 4-EU SREDSTVA</t>
        </r>
      </text>
    </comment>
    <comment ref="B465" authorId="0" shapeId="0" xr:uid="{00000000-0006-0000-0000-00000B000000}">
      <text>
        <r>
          <rPr>
            <sz val="11"/>
            <color theme="1"/>
            <rFont val="Arial"/>
          </rPr>
          <t>PC:
UČIMO ZAJEDNO 4-EU SREDSTVA</t>
        </r>
      </text>
    </comment>
    <comment ref="B466" authorId="0" shapeId="0" xr:uid="{00000000-0006-0000-0000-00000C000000}">
      <text>
        <r>
          <rPr>
            <sz val="11"/>
            <color theme="1"/>
            <rFont val="Arial"/>
          </rPr>
          <t>PC:
SHEMA - VOĆE, POVRĆE I MLIJEKO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100-000001000000}">
      <text>
        <r>
          <rPr>
            <sz val="11"/>
            <color theme="1"/>
            <rFont val="Arial"/>
          </rPr>
          <t>mkralik:
važna pomoćna kolona za šifarnik izvora</t>
        </r>
      </text>
    </comment>
    <comment ref="G18" authorId="0" shapeId="0" xr:uid="{00000000-0006-0000-0100-000002000000}">
      <text>
        <r>
          <rPr>
            <sz val="11"/>
            <color theme="1"/>
            <rFont val="Arial"/>
          </rPr>
          <t>PC:
I.rebalans 2020</t>
        </r>
      </text>
    </comment>
    <comment ref="G102" authorId="0" shapeId="0" xr:uid="{00000000-0006-0000-0100-000003000000}">
      <text>
        <r>
          <rPr>
            <sz val="11"/>
            <color theme="1"/>
            <rFont val="Arial"/>
          </rPr>
          <t>PC:
I.rebalans 2020.</t>
        </r>
      </text>
    </comment>
    <comment ref="J1055" authorId="0" shapeId="0" xr:uid="{00000000-0006-0000-0100-000004000000}">
      <text>
        <r>
          <rPr>
            <sz val="11"/>
            <color theme="1"/>
            <rFont val="Arial"/>
          </rPr>
          <t>FIN01:
PROMIJENJEN NAZIV</t>
        </r>
      </text>
    </comment>
    <comment ref="J1062" authorId="0" shapeId="0" xr:uid="{00000000-0006-0000-0100-000005000000}">
      <text>
        <r>
          <rPr>
            <sz val="11"/>
            <color theme="1"/>
            <rFont val="Arial"/>
          </rPr>
          <t>mkralik:
NOVO 2018.</t>
        </r>
      </text>
    </comment>
    <comment ref="G1095" authorId="0" shapeId="0" xr:uid="{00000000-0006-0000-0100-000006000000}">
      <text>
        <r>
          <rPr>
            <sz val="11"/>
            <color theme="1"/>
            <rFont val="Arial"/>
          </rPr>
          <t>Melita Kralik:
IMA I U GLAVI 1 I U GLAVI 2</t>
        </r>
      </text>
    </comment>
    <comment ref="G1166" authorId="0" shapeId="0" xr:uid="{00000000-0006-0000-0100-000007000000}">
      <text>
        <r>
          <rPr>
            <sz val="11"/>
            <color theme="1"/>
            <rFont val="Arial"/>
          </rPr>
          <t>Melita Kralik:
NOVO I.REBALANS 2020</t>
        </r>
      </text>
    </comment>
    <comment ref="J1186" authorId="0" shapeId="0" xr:uid="{00000000-0006-0000-0100-000008000000}">
      <text>
        <r>
          <rPr>
            <sz val="11"/>
            <color theme="1"/>
            <rFont val="Arial"/>
          </rPr>
          <t>Melita Kralik:
PREBAČENO IZ INVESTICIJA 2019.</t>
        </r>
      </text>
    </comment>
    <comment ref="J1207" authorId="0" shapeId="0" xr:uid="{00000000-0006-0000-0100-000009000000}">
      <text>
        <r>
          <rPr>
            <sz val="11"/>
            <color theme="1"/>
            <rFont val="Arial"/>
          </rPr>
          <t>PC:
PRIHODI IZ ŽUPANIJSKOG PRORAČUNA</t>
        </r>
      </text>
    </comment>
    <comment ref="J1208" authorId="0" shapeId="0" xr:uid="{00000000-0006-0000-0100-00000A000000}">
      <text>
        <r>
          <rPr>
            <sz val="11"/>
            <color theme="1"/>
            <rFont val="Arial"/>
          </rPr>
          <t>PC:
DECENTRALIZACIJA</t>
        </r>
      </text>
    </comment>
    <comment ref="J1209" authorId="0" shapeId="0" xr:uid="{00000000-0006-0000-0100-00000B000000}">
      <text>
        <r>
          <rPr>
            <sz val="11"/>
            <color theme="1"/>
            <rFont val="Arial"/>
          </rPr>
          <t>PC:
 UČIMO ZAJEDNO 4-SREDSTVA IZ DRŽ.PRORAČUNA</t>
        </r>
      </text>
    </comment>
    <comment ref="J1210" authorId="0" shapeId="0" xr:uid="{00000000-0006-0000-0100-00000C000000}">
      <text>
        <r>
          <rPr>
            <sz val="11"/>
            <color theme="1"/>
            <rFont val="Arial"/>
          </rPr>
          <t>PC:
UČIMO ZAJEDNO 4-EU SREDSTVA</t>
        </r>
      </text>
    </comment>
    <comment ref="J1211" authorId="0" shapeId="0" xr:uid="{00000000-0006-0000-0100-00000D000000}">
      <text>
        <r>
          <rPr>
            <sz val="11"/>
            <color theme="1"/>
            <rFont val="Arial"/>
          </rPr>
          <t>PC:
UČIMO ZAJEDNO 4-EU SREDSTVA</t>
        </r>
      </text>
    </comment>
    <comment ref="J1212" authorId="0" shapeId="0" xr:uid="{00000000-0006-0000-0100-00000E000000}">
      <text>
        <r>
          <rPr>
            <sz val="11"/>
            <color theme="1"/>
            <rFont val="Arial"/>
          </rPr>
          <t>PC:
SHEMA - VOĆE, POVRĆE I MLIJEKO</t>
        </r>
      </text>
    </comment>
    <comment ref="J1223" authorId="0" shapeId="0" xr:uid="{00000000-0006-0000-0100-00000F000000}">
      <text>
        <r>
          <rPr>
            <sz val="11"/>
            <color theme="1"/>
            <rFont val="Arial"/>
          </rPr>
          <t>PC:
PRIHODI IZ ŽUPANIJSKOG PRORAČUNA</t>
        </r>
      </text>
    </comment>
    <comment ref="J1224" authorId="0" shapeId="0" xr:uid="{00000000-0006-0000-0100-000010000000}">
      <text>
        <r>
          <rPr>
            <sz val="11"/>
            <color theme="1"/>
            <rFont val="Arial"/>
          </rPr>
          <t>PC:
DECENTRALIZACIJA</t>
        </r>
      </text>
    </comment>
    <comment ref="J1225" authorId="0" shapeId="0" xr:uid="{00000000-0006-0000-0100-000011000000}">
      <text>
        <r>
          <rPr>
            <sz val="11"/>
            <color theme="1"/>
            <rFont val="Arial"/>
          </rPr>
          <t>PC:
 UČIMO ZAJEDNO 4-SREDSTVA IZ DRŽ.PRORAČUNA</t>
        </r>
      </text>
    </comment>
    <comment ref="J1226" authorId="0" shapeId="0" xr:uid="{00000000-0006-0000-0100-000012000000}">
      <text>
        <r>
          <rPr>
            <sz val="11"/>
            <color theme="1"/>
            <rFont val="Arial"/>
          </rPr>
          <t>PC:
UČIMO ZAJEDNO 4-EU SREDSTVA</t>
        </r>
      </text>
    </comment>
    <comment ref="J1227" authorId="0" shapeId="0" xr:uid="{00000000-0006-0000-0100-000013000000}">
      <text>
        <r>
          <rPr>
            <sz val="11"/>
            <color theme="1"/>
            <rFont val="Arial"/>
          </rPr>
          <t>PC:
UČIMO ZAJEDNO 4-EU SREDSTVA</t>
        </r>
      </text>
    </comment>
    <comment ref="J1228" authorId="0" shapeId="0" xr:uid="{00000000-0006-0000-0100-000014000000}">
      <text>
        <r>
          <rPr>
            <sz val="11"/>
            <color theme="1"/>
            <rFont val="Arial"/>
          </rPr>
          <t>PC:
SHEMA - VOĆE, POVRĆE I MLIJEKO</t>
        </r>
      </text>
    </comment>
  </commentList>
</comments>
</file>

<file path=xl/sharedStrings.xml><?xml version="1.0" encoding="utf-8"?>
<sst xmlns="http://schemas.openxmlformats.org/spreadsheetml/2006/main" count="2584" uniqueCount="300">
  <si>
    <t>PRIHODI I PRIMICI</t>
  </si>
  <si>
    <t>Račun</t>
  </si>
  <si>
    <t>Prihodi / primici</t>
  </si>
  <si>
    <t>PLAN 2021.</t>
  </si>
  <si>
    <t>PROJEKCIJA 2022.</t>
  </si>
  <si>
    <t>PROJEKCIJA 2023.</t>
  </si>
  <si>
    <t>Prihodi poslovanja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</si>
  <si>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</si>
  <si>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</si>
  <si>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</si>
  <si>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</si>
  <si>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</si>
  <si>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</si>
  <si>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</si>
  <si>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 xml:space="preserve">Kapitalne pomoći od institucija i tijela EU </t>
  </si>
  <si>
    <t>Pomoći od izvanproračunskih korisnika</t>
  </si>
  <si>
    <t xml:space="preserve">Tekuće pomoći od izvanproračunskih korisnika </t>
  </si>
  <si>
    <t>Kapitalne pomoći od izvanproračunskih korisnika</t>
  </si>
  <si>
    <t>Pomoći proračunskim korisnicima iz proračuna koji im nije nadležan</t>
  </si>
  <si>
    <t xml:space="preserve">Tekuće pomoći proračunskim korisnicima iz proračuna koji im nije nadležan </t>
  </si>
  <si>
    <t xml:space="preserve">Kapitalne pomoći proračunskim korisnicima iz proračuna koji im nije nadležan </t>
  </si>
  <si>
    <t>Pomoći temeljem prijenosa EU sredstava</t>
  </si>
  <si>
    <t xml:space="preserve">Tekuće pomoći iz državnog proračuna temeljem prijenosa EU sredstava 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</si>
  <si>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</si>
  <si>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</si>
  <si>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</si>
  <si>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</si>
  <si>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</si>
  <si>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</si>
  <si>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</si>
  <si>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</si>
  <si>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</si>
  <si>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</si>
  <si>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</si>
  <si>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</si>
  <si>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</si>
  <si>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 xml:space="preserve">Ostali prihodi od financijske imovine </t>
  </si>
  <si>
    <t>Prihodi od nefinancijske imovine</t>
  </si>
  <si>
    <t>Naknade za koncesije</t>
  </si>
  <si>
    <t>Prihodi od zakupa i iznajmljivanja imovine</t>
  </si>
  <si>
    <t>Naknada za korištenje nefinancijske imovine</t>
  </si>
  <si>
    <t>Prihodi od prodaje kratkotrajne nefinancijske imovine</t>
  </si>
  <si>
    <t>Ostali prihodi od nefinancijske imovine</t>
  </si>
  <si>
    <t>Prihodi od kamata na dane zajmove</t>
  </si>
  <si>
    <t xml:space="preserve">Prihodi od kamata na dane zajmove kreditnim i ostalim financijskim institucijama izvan javnog sektora </t>
  </si>
  <si>
    <t>Upravne i administrativne pristojbe</t>
  </si>
  <si>
    <t>Ostale pristojbe i naknade</t>
  </si>
  <si>
    <t>Prihodi po posebnim propisima</t>
  </si>
  <si>
    <t xml:space="preserve">Ostali nespomenuti prihodi 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</si>
  <si>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</si>
  <si>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</si>
  <si>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</si>
  <si>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</si>
  <si>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</si>
  <si>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</si>
  <si>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</si>
  <si>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</si>
  <si>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decentralizacija</t>
  </si>
  <si>
    <t>učimo zajedno</t>
  </si>
  <si>
    <t>vrijeme je za školski obrok</t>
  </si>
  <si>
    <t>shema - voće povrće i mlijeko</t>
  </si>
  <si>
    <t>Prihodi iz nadležnog proračuna za financiranje rashoda za nabavu nefinancijske imovine</t>
  </si>
  <si>
    <t>Prihodi od HZZO-a na temelju ugovornih obveza</t>
  </si>
  <si>
    <t>Prihodi od HZZO-a na temelju ugovornih obveza (samo zdravstvene ustanove)</t>
  </si>
  <si>
    <t>Kazne i upravne mjere</t>
  </si>
  <si>
    <t>Kazne za porezne prekršaje</t>
  </si>
  <si>
    <t>Ostale kazne</t>
  </si>
  <si>
    <t>Ostali prihodi</t>
  </si>
  <si>
    <t>Prihodi od prodaje nefinancijske imovine</t>
  </si>
  <si>
    <t>Zemljište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</si>
  <si>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</si>
  <si>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</si>
  <si>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</si>
  <si>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</si>
  <si>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</si>
  <si>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</si>
  <si>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Medicinska i laboratorijska oprema</t>
  </si>
  <si>
    <t>Instrumenti, uređaji i strojevi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</si>
  <si>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</si>
  <si>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</si>
  <si>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</si>
  <si>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</si>
  <si>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Primici od financijske imovine i zaduživanja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</si>
  <si>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</si>
  <si>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</si>
  <si>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kreditnim i ostalim financijskim institucijama izvan javnog sektora</t>
  </si>
  <si>
    <t>Povrat zajmova danih tuzemnim kreditnim institucijama izvan  javnog sektora</t>
  </si>
  <si>
    <t>Primici od prodaje dionica i udjela u glavnici trgovačkih društava izvan javnog sektora</t>
  </si>
  <si>
    <t>Dionice i udjeli u glavnici tuzemnih trgovačkih društava izvan javnog sektora</t>
  </si>
  <si>
    <t>Primljeni krediti i zajmovi od kreditnih i ostalih financijskih institucija izvan javnog sektora</t>
  </si>
  <si>
    <t>Primljeni krediti od tuzemnih kreditnih institucija izvan javnog sektora</t>
  </si>
  <si>
    <t>Primljeni zajmovi od trgovačkih društava i obrtnika izvan javnog sektora</t>
  </si>
  <si>
    <t xml:space="preserve">Primljeni zajmovi od tuzemnih trgovačkih društava izvan javnog sektora </t>
  </si>
  <si>
    <t>Vlastiti izvori</t>
  </si>
  <si>
    <t>Višak/manjak prihoda</t>
  </si>
  <si>
    <t>Višak prihoda</t>
  </si>
  <si>
    <t>Manjak prihoda</t>
  </si>
  <si>
    <t>UKUPNO PRIHODI (6+7+8+9)</t>
  </si>
  <si>
    <t>kontrola</t>
  </si>
  <si>
    <t>ukupno 6</t>
  </si>
  <si>
    <t>ukupno 7</t>
  </si>
  <si>
    <t>ukupno 8</t>
  </si>
  <si>
    <t>ukupno 9</t>
  </si>
  <si>
    <t>SVEUKUPNO</t>
  </si>
  <si>
    <t>PLAN PRIHODA I  PRIMITAKA PO IZVORIMA FINANCIRANJA</t>
  </si>
  <si>
    <t>UKUPNO IZVORI FINANCIRANJA</t>
  </si>
  <si>
    <t>OPĆI PRIHODI I PRIMICI - ŽUPANIJSKI PRORAČUN</t>
  </si>
  <si>
    <t>OPĆI PRIHODI I PRIMICI - DECENTRALIZACIJA</t>
  </si>
  <si>
    <t>POMOĆI - ŽUPANIJSKI PRORAČUN</t>
  </si>
  <si>
    <t>POMOĆI - ŽUPANIJSKI PRORAČUN - EU PROJEKTI</t>
  </si>
  <si>
    <t>VLASTITI PRIHODI - PRORAČUNSKI KORISNICI</t>
  </si>
  <si>
    <t>PRIHODI ZA POSEBNE NAMJENE - KORISNICI</t>
  </si>
  <si>
    <t>POMOĆI - KORISNICI</t>
  </si>
  <si>
    <t>UGOVORI, DONACIJE - KORISNICI</t>
  </si>
  <si>
    <t>PRIHODI OD NEFINANCIJSKE IMOVINE I NADOKNADE ŠTETA S OSNOVA OSIGURANJA-KORISNICI</t>
  </si>
  <si>
    <t>NAMJENSKI PRIMICI OD ZADUŽIVANJA - KORISNICI</t>
  </si>
  <si>
    <t>KONTROLA PLANA (PRIHODI - RASHODI):</t>
  </si>
  <si>
    <t>KONTROLA (MORA BITI =0)</t>
  </si>
  <si>
    <t xml:space="preserve">NAZIV ŠKOLE: </t>
  </si>
  <si>
    <t>Izvor-POMOĆNA</t>
  </si>
  <si>
    <t>funkcija pomoćna</t>
  </si>
  <si>
    <t>funkcija pomoćna za rasf</t>
  </si>
  <si>
    <t>Fun-kcija</t>
  </si>
  <si>
    <t>Izvor</t>
  </si>
  <si>
    <t>Razdjel, glava, izvor, program, projekt, račun</t>
  </si>
  <si>
    <t>Pozi-cija 2020.</t>
  </si>
  <si>
    <t>Pozi-cija 2021</t>
  </si>
  <si>
    <t>Opis</t>
  </si>
  <si>
    <t>Prijedlog proračuna za 2021. godinu</t>
  </si>
  <si>
    <t>Projekcija za 2022. godinu</t>
  </si>
  <si>
    <t>Projekcija za 2023. godinu</t>
  </si>
  <si>
    <t>šifarnik izvora financiranja</t>
  </si>
  <si>
    <t>ne</t>
  </si>
  <si>
    <t>2</t>
  </si>
  <si>
    <t>GLAVA 012 02</t>
  </si>
  <si>
    <t>USTANOVE U ŠKOLSTVU</t>
  </si>
  <si>
    <t>UGOVORI, DONACIJE - ŽUPANIJA</t>
  </si>
  <si>
    <t>Program 7006</t>
  </si>
  <si>
    <t>FINANCIRANJE OSNOVNOG ŠKOLSTVA PREMA MINIMALNOM STANDARDU</t>
  </si>
  <si>
    <t>0912</t>
  </si>
  <si>
    <t>K 7006 06</t>
  </si>
  <si>
    <t>IZGRADNJA, REKONSTRUKCIJA I OPREMANJE OBJEKATA OSNOVNOG ŠKOLSTVA</t>
  </si>
  <si>
    <t>Rashodi za nabavu nefinancijske imovine</t>
  </si>
  <si>
    <t>Rashodi za nabavu proizvedene dugotrajne imovine</t>
  </si>
  <si>
    <t>Građevinski objekti</t>
  </si>
  <si>
    <t>x</t>
  </si>
  <si>
    <t>Postrojenja i oprema</t>
  </si>
  <si>
    <t>Komunikacijska oprema</t>
  </si>
  <si>
    <t>Oprema za održavanje i zaštitu</t>
  </si>
  <si>
    <t>Prijevozna sredstva</t>
  </si>
  <si>
    <t>K 7006 07</t>
  </si>
  <si>
    <t>PLANSKO I HITNO ODRŽAVANJE OBJEKATA I OPREME OSNOVNOG ŠKOLSTVA</t>
  </si>
  <si>
    <t>Rashodi poslovanja</t>
  </si>
  <si>
    <t>Materijalni rashodi</t>
  </si>
  <si>
    <t>Rashodi za usluge</t>
  </si>
  <si>
    <t>Usluge tekućeg i investicijskog održavanja</t>
  </si>
  <si>
    <t xml:space="preserve">Intelektualne i osobne usluge </t>
  </si>
  <si>
    <t>A 7006 04</t>
  </si>
  <si>
    <t>FINANCIRANJE OPĆIH TROŠKOVA OSNOVNOG ŠKOLSTVA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</si>
  <si>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</si>
  <si>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</si>
  <si>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</si>
  <si>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</si>
  <si>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</si>
  <si>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</si>
  <si>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</si>
  <si>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</si>
  <si>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</si>
  <si>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</si>
  <si>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</si>
  <si>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</si>
  <si>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</si>
  <si>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</si>
  <si>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</si>
  <si>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</si>
  <si>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</si>
  <si>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</si>
  <si>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</si>
  <si>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</si>
  <si>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</si>
  <si>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</si>
  <si>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</si>
  <si>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</si>
  <si>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</si>
  <si>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</si>
  <si>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</si>
  <si>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</si>
  <si>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</si>
  <si>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</si>
  <si>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</si>
  <si>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naravi</t>
  </si>
  <si>
    <t>A 7006 05</t>
  </si>
  <si>
    <t>FINANCIRANJE STVARNIH TROŠKOVA OSNOVNOG ŠKOLSTVA</t>
  </si>
  <si>
    <t>Program 7007</t>
  </si>
  <si>
    <t>FINANCIRANJE SREDNJEG ŠKOLSTVA PREMA MINIMALNOM STANDARDU</t>
  </si>
  <si>
    <t>0922</t>
  </si>
  <si>
    <t>K 7007 08</t>
  </si>
  <si>
    <t>IZGRADNJA, REKONSTRUKCIJA I OPREMANJE OBJEKATA SREDNJEG ŠKOLSTVA</t>
  </si>
  <si>
    <t>K 7007 09</t>
  </si>
  <si>
    <t>PLANSKO I HITNO ODRŽAVANJE OBJEKATA I OPREME SREDNJEG ŠKOLSTVA I UČENIČKIH DOMOVA</t>
  </si>
  <si>
    <t>A 7007 05</t>
  </si>
  <si>
    <t xml:space="preserve">FINANCIRANJE OPĆIH TROŠKOVA SREDNJEG ŠKOLSTVA </t>
  </si>
  <si>
    <t>Materijal i sirovine</t>
  </si>
  <si>
    <t>A 7007 06</t>
  </si>
  <si>
    <t xml:space="preserve">FINANCIRANJE STVARNIH TROŠKOVA SREDNJEG ŠKOLSTVA </t>
  </si>
  <si>
    <t>Naknade za prijevoz, za rad na terenu i odvojeni život</t>
  </si>
  <si>
    <t>A 7007 07</t>
  </si>
  <si>
    <t>SMJEŠTAJ I PREHRANA UČENIKA U UČENIČKIM DOMOVIMA</t>
  </si>
  <si>
    <t xml:space="preserve">Zdravstvene i veterinarske usluge </t>
  </si>
  <si>
    <t>Program 7011</t>
  </si>
  <si>
    <t>FINANCIRANJE ŠKOLSTVA IZVAN ŽUPANIJSKOG PRORAČUNA</t>
  </si>
  <si>
    <t>A 7011 01</t>
  </si>
  <si>
    <t>VLASTITI PRIHODI - OSNOVNO ŠKOLSTVO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</si>
  <si>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</si>
  <si>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</si>
  <si>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</si>
  <si>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</si>
  <si>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</si>
  <si>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</si>
  <si>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</si>
  <si>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</si>
  <si>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</si>
  <si>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Naknade za rad predstavničkih i izvršnih tijela, povjerenstava i slično</t>
  </si>
  <si>
    <t>Negativne tečajne razlike i razlike zbog primjene valutne klauzule</t>
  </si>
  <si>
    <t>Naknade građanima i kućanstvima iz EU sredstava</t>
  </si>
  <si>
    <t>Ostali rashodi</t>
  </si>
  <si>
    <t>Tekuće donacije u novcu</t>
  </si>
  <si>
    <t>Rashodi za nabavu neproizvedene dugotrajne imovine</t>
  </si>
  <si>
    <t>Nematerijalna imovina</t>
  </si>
  <si>
    <t>Licence</t>
  </si>
  <si>
    <t xml:space="preserve">Ostali građevinski objekti </t>
  </si>
  <si>
    <t>Knjige, umjetnička djela i ostale izložbene vrijednosti</t>
  </si>
  <si>
    <t>Knjige</t>
  </si>
  <si>
    <t>Umjetnička djela (izložena u galerijama, muzejima i slično)</t>
  </si>
  <si>
    <t>A 7011 02</t>
  </si>
  <si>
    <t>VLASTITI PRIHODI - SREDNJE ŠKOLSTVO</t>
  </si>
  <si>
    <t>Plaće u naravi</t>
  </si>
  <si>
    <t>Troškovi sudskih postupaka</t>
  </si>
  <si>
    <t xml:space="preserve">Kamate za primljene kredite i zajmove </t>
  </si>
  <si>
    <t>Kamate za primljene kredite i zajmove od kreditnih i ostalih financijskih institucija izvan javnog sektora</t>
  </si>
  <si>
    <t>Subvencije</t>
  </si>
  <si>
    <t xml:space="preserve">Subvencije trgovačkim društvima, zadrugama, poljoprivrednicima i obrtnicima iz EU sredstava </t>
  </si>
  <si>
    <t>Pomoći dane u inozemstvo i unutar općeg proračuna</t>
  </si>
  <si>
    <t>Pomoći proračunskim korisnicima drugih proračuna</t>
  </si>
  <si>
    <t>Tekuće pomoći proračunskim korisnicima drugih proračuna</t>
  </si>
  <si>
    <t>Kapitalne pomoći proračunskim korisnicima drugih proračuna</t>
  </si>
  <si>
    <t>Tekuće pomoći temeljem prijenosa EU sredstava</t>
  </si>
  <si>
    <t>Kapitalne pomoći temeljem prijenosa EU sredstava</t>
  </si>
  <si>
    <t>Naknade građanima i kućanstvima u novcu</t>
  </si>
  <si>
    <t>Tekuće donacije iz EU sredstava</t>
  </si>
  <si>
    <t xml:space="preserve">Poslovni objekti </t>
  </si>
  <si>
    <t>Višegodišnji nasadi i osnovno stado</t>
  </si>
  <si>
    <t>Višegodišnji nasadi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</si>
  <si>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</si>
  <si>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</si>
  <si>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</si>
  <si>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</si>
  <si>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 xml:space="preserve">Dodatna ulaganja na građevinskim objektima </t>
  </si>
  <si>
    <t>Dodatna ulaganja na postrojenjima i opremi</t>
  </si>
  <si>
    <t xml:space="preserve">Dodatna ulaganja na postrojenjima i opremi 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</si>
  <si>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</si>
  <si>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</si>
  <si>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</si>
  <si>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</si>
  <si>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</si>
  <si>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</si>
  <si>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Program 1207</t>
  </si>
  <si>
    <t>RAZVOJ ODGOJNO-OBRAZOVNOG SUSTAVA</t>
  </si>
  <si>
    <t>0960</t>
  </si>
  <si>
    <t>A 1207 04</t>
  </si>
  <si>
    <t>ORGANIZACIJA I IZVOĐENJE NATJECANJA I SMOTRI</t>
  </si>
  <si>
    <t>T 1207 06</t>
  </si>
  <si>
    <t>POTICANJE IZVRSNOSTI</t>
  </si>
  <si>
    <t>T 1207 16</t>
  </si>
  <si>
    <t>PROGRAMI I PROJEKTI U OSNOVNIM I SREDNJIM ŠKOLAMA</t>
  </si>
  <si>
    <t>K 1207 17</t>
  </si>
  <si>
    <t>SUFINANCIRANJE OBAVEZNE ŠKOLSKE LEKTIRE U OSNOVNIM I SREDNJIM ŠKOLAMA</t>
  </si>
  <si>
    <t>T 1207 10</t>
  </si>
  <si>
    <t>ŠKOLSKI OBROK ZA SVE</t>
  </si>
  <si>
    <t>T 1207 11</t>
  </si>
  <si>
    <t>EU PROJEKTI - UČIMO ZAJEDNO 4</t>
  </si>
  <si>
    <t>T 1207 19</t>
  </si>
  <si>
    <t>POMOĆNICI U NASTAVI 4</t>
  </si>
  <si>
    <t>T 1207 20</t>
  </si>
  <si>
    <t>SHEMA - VOĆE, POVRĆE I MLIJEKO</t>
  </si>
  <si>
    <t>T 1207 28</t>
  </si>
  <si>
    <t>EU PROJEKTI - VRIJEME JE ZA ŠKOLSKI OBROK</t>
  </si>
  <si>
    <t>T 1207 21</t>
  </si>
  <si>
    <t>PRODUŽENI BORAVAK</t>
  </si>
  <si>
    <t>T 1207 22</t>
  </si>
  <si>
    <t>CENTRI IZVRSNOSTI</t>
  </si>
  <si>
    <t>T 1207 24</t>
  </si>
  <si>
    <t>PREDŠKOLSKI ODGOJ CENTRA ZA AUTIZAM</t>
  </si>
  <si>
    <t>0620</t>
  </si>
  <si>
    <t>T 1207 23</t>
  </si>
  <si>
    <t>OZAKONJENJE NEZAKONITO IZGRAĐENIH ZGRADA JAVNE NAMJENE</t>
  </si>
  <si>
    <t>UKUPNO</t>
  </si>
  <si>
    <t>PRIHODI - RASHODI</t>
  </si>
  <si>
    <t>PLAN RASHODA I IZDATAKA PO IZVORIMA FINANCIRANJA</t>
  </si>
  <si>
    <t>KONTROLA PRIHODI-RASHODI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</si>
</sst>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n_-;\-* #,##0.00\ _k_n_-;_-* &quot;-&quot;??\ _k_n_-;_-@"/>
    <numFmt numFmtId="166" formatCode="#,##0.00_ ;\-#,##0.00\ "/>
  </numFmts>
  <fonts count="14" x14ac:knownFonts="1">
    <font>
      <sz val="11"/>
      <color theme="1"/>
      <name val="Arial"/>
    </font>
    <font>
      <sz val="10"/>
      <color theme="1"/>
      <name val="Times New Roman"/>
    </font>
    <font>
      <b/>
      <sz val="10"/>
      <color theme="1"/>
      <name val="Times New Roman"/>
    </font>
    <font>
      <sz val="8"/>
      <color theme="1"/>
      <name val="Times New Roman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8"/>
      <color theme="1"/>
      <name val="Times New Roman"/>
    </font>
    <font>
      <sz val="11"/>
      <color theme="1"/>
      <name val="Calibri"/>
    </font>
    <font>
      <sz val="10"/>
      <color rgb="FF000000"/>
      <name val="Times New Roman"/>
    </font>
    <font>
      <sz val="11"/>
      <name val="Arial"/>
    </font>
    <font>
      <sz val="10"/>
      <color rgb="FFFFFFFF"/>
      <name val="Times New Roman"/>
    </font>
    <font>
      <b/>
      <sz val="9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CCFFCC"/>
        <bgColor rgb="FFCCFFCC"/>
      </patternFill>
    </fill>
    <fill>
      <patternFill patternType="solid">
        <fgColor rgb="FF33CCCC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6600"/>
        <bgColor rgb="FFFF6600"/>
      </patternFill>
    </fill>
    <fill>
      <patternFill patternType="solid">
        <fgColor rgb="FF00FF00"/>
        <bgColor rgb="FF00FF00"/>
      </patternFill>
    </fill>
    <fill>
      <patternFill patternType="solid">
        <fgColor rgb="FF008000"/>
        <bgColor rgb="FF008000"/>
      </patternFill>
    </fill>
    <fill>
      <patternFill patternType="solid">
        <fgColor rgb="FFC0C0C0"/>
        <bgColor rgb="FFC0C0C0"/>
      </patternFill>
    </fill>
    <fill>
      <patternFill patternType="solid">
        <fgColor rgb="FF00B050"/>
        <bgColor rgb="FF00B050"/>
      </patternFill>
    </fill>
    <fill>
      <patternFill patternType="solid">
        <fgColor rgb="FF99CC00"/>
        <bgColor rgb="FF99CC00"/>
      </patternFill>
    </fill>
    <fill>
      <patternFill patternType="solid">
        <fgColor rgb="FF00CCFF"/>
        <bgColor rgb="FF00CCFF"/>
      </patternFill>
    </fill>
    <fill>
      <patternFill patternType="solid">
        <fgColor rgb="FFA5A5A5"/>
        <bgColor rgb="FFA5A5A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5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wrapText="1"/>
    </xf>
    <xf numFmtId="0" fontId="5" fillId="0" borderId="0" xfId="0" applyFont="1"/>
    <xf numFmtId="164" fontId="1" fillId="0" borderId="0" xfId="0" applyNumberFormat="1" applyFont="1" applyAlignment="1">
      <alignment horizontal="left" wrapText="1"/>
    </xf>
    <xf numFmtId="0" fontId="10" fillId="0" borderId="0" xfId="0" applyFont="1"/>
    <xf numFmtId="1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49" fontId="2" fillId="0" borderId="6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/>
    </xf>
    <xf numFmtId="1" fontId="3" fillId="2" borderId="7" xfId="0" applyNumberFormat="1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top" wrapText="1"/>
    </xf>
    <xf numFmtId="3" fontId="1" fillId="6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wrapText="1"/>
    </xf>
    <xf numFmtId="0" fontId="2" fillId="7" borderId="1" xfId="0" applyFont="1" applyFill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4" fontId="2" fillId="7" borderId="1" xfId="0" applyNumberFormat="1" applyFont="1" applyFill="1" applyBorder="1" applyAlignment="1">
      <alignment wrapText="1"/>
    </xf>
    <xf numFmtId="49" fontId="1" fillId="0" borderId="0" xfId="0" applyNumberFormat="1" applyFont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 wrapText="1"/>
    </xf>
    <xf numFmtId="0" fontId="2" fillId="10" borderId="1" xfId="0" applyFont="1" applyFill="1" applyBorder="1" applyAlignment="1">
      <alignment vertical="top"/>
    </xf>
    <xf numFmtId="0" fontId="2" fillId="10" borderId="1" xfId="0" applyFont="1" applyFill="1" applyBorder="1" applyAlignment="1">
      <alignment horizontal="left" vertical="top" wrapText="1"/>
    </xf>
    <xf numFmtId="4" fontId="2" fillId="10" borderId="1" xfId="0" applyNumberFormat="1" applyFont="1" applyFill="1" applyBorder="1" applyAlignment="1">
      <alignment wrapText="1"/>
    </xf>
    <xf numFmtId="0" fontId="1" fillId="11" borderId="1" xfId="0" applyFont="1" applyFill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wrapText="1"/>
    </xf>
    <xf numFmtId="0" fontId="1" fillId="12" borderId="1" xfId="0" applyFont="1" applyFill="1" applyBorder="1" applyAlignment="1">
      <alignment vertical="top"/>
    </xf>
    <xf numFmtId="3" fontId="1" fillId="12" borderId="1" xfId="0" applyNumberFormat="1" applyFont="1" applyFill="1" applyBorder="1" applyAlignment="1">
      <alignment vertical="top"/>
    </xf>
    <xf numFmtId="0" fontId="1" fillId="12" borderId="1" xfId="0" applyFont="1" applyFill="1" applyBorder="1" applyAlignment="1">
      <alignment horizontal="left" vertical="top" wrapText="1"/>
    </xf>
    <xf numFmtId="4" fontId="1" fillId="12" borderId="1" xfId="0" applyNumberFormat="1" applyFont="1" applyFill="1" applyBorder="1" applyAlignment="1">
      <alignment wrapText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11" borderId="1" xfId="0" applyNumberFormat="1" applyFont="1" applyFill="1" applyBorder="1" applyAlignment="1">
      <alignment horizontal="center" vertical="top"/>
    </xf>
    <xf numFmtId="3" fontId="1" fillId="6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3" fontId="1" fillId="3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horizontal="center" vertical="top"/>
    </xf>
    <xf numFmtId="4" fontId="2" fillId="10" borderId="1" xfId="0" applyNumberFormat="1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/>
    </xf>
    <xf numFmtId="0" fontId="1" fillId="0" borderId="10" xfId="0" applyFont="1" applyBorder="1" applyAlignment="1">
      <alignment horizontal="left" vertical="top" wrapText="1"/>
    </xf>
    <xf numFmtId="3" fontId="1" fillId="13" borderId="1" xfId="0" applyNumberFormat="1" applyFont="1" applyFill="1" applyBorder="1" applyAlignment="1">
      <alignment horizontal="center" vertical="top"/>
    </xf>
    <xf numFmtId="3" fontId="1" fillId="14" borderId="1" xfId="0" applyNumberFormat="1" applyFont="1" applyFill="1" applyBorder="1" applyAlignment="1">
      <alignment horizontal="center" vertical="top"/>
    </xf>
    <xf numFmtId="0" fontId="2" fillId="11" borderId="1" xfId="0" applyFont="1" applyFill="1" applyBorder="1" applyAlignment="1">
      <alignment vertical="top"/>
    </xf>
    <xf numFmtId="0" fontId="2" fillId="11" borderId="1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14" borderId="1" xfId="0" applyFont="1" applyFill="1" applyBorder="1" applyAlignment="1">
      <alignment vertical="top"/>
    </xf>
    <xf numFmtId="0" fontId="1" fillId="14" borderId="1" xfId="0" applyFont="1" applyFill="1" applyBorder="1" applyAlignment="1">
      <alignment horizontal="left" vertical="top" wrapText="1"/>
    </xf>
    <xf numFmtId="1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4" fontId="1" fillId="0" borderId="11" xfId="0" applyNumberFormat="1" applyFont="1" applyBorder="1" applyAlignment="1">
      <alignment wrapText="1"/>
    </xf>
    <xf numFmtId="166" fontId="2" fillId="16" borderId="2" xfId="0" applyNumberFormat="1" applyFont="1" applyFill="1" applyBorder="1" applyAlignment="1">
      <alignment horizontal="left" vertical="top"/>
    </xf>
    <xf numFmtId="4" fontId="2" fillId="16" borderId="12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wrapText="1"/>
    </xf>
    <xf numFmtId="164" fontId="1" fillId="0" borderId="0" xfId="0" applyNumberFormat="1" applyFont="1"/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wrapText="1"/>
    </xf>
    <xf numFmtId="0" fontId="1" fillId="0" borderId="8" xfId="0" applyFont="1" applyBorder="1" applyAlignment="1">
      <alignment horizontal="left" vertical="top" wrapText="1"/>
    </xf>
    <xf numFmtId="0" fontId="11" fillId="0" borderId="9" xfId="0" applyFont="1" applyBorder="1"/>
    <xf numFmtId="0" fontId="11" fillId="0" borderId="10" xfId="0" applyFont="1" applyBorder="1"/>
    <xf numFmtId="49" fontId="1" fillId="2" borderId="3" xfId="0" applyNumberFormat="1" applyFont="1" applyFill="1" applyBorder="1" applyAlignment="1">
      <alignment horizontal="left" vertical="top"/>
    </xf>
    <xf numFmtId="0" fontId="11" fillId="0" borderId="4" xfId="0" applyFont="1" applyBorder="1"/>
    <xf numFmtId="0" fontId="11" fillId="0" borderId="5" xfId="0" applyFont="1" applyBorder="1"/>
  </cellXfs>
  <cellStyles count="1">
    <cellStyle name="Normalno" xfId="0" builtinId="0"/>
  </cellStyles>
  <dxfs count="3342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FBFBF"/>
          <bgColor rgb="FFBFBFBF"/>
        </patternFill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numFmt numFmtId="165" formatCode="_-* #,##0.00\ _k_n_-;\-* #,##0.00\ _k_n_-;_-* &quot;-&quot;??\ _k_n_-;_-@"/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pane xSplit="1" ySplit="2" topLeftCell="B420" activePane="bottomRight" state="frozen"/>
      <selection pane="topRight" activeCell="B1" sqref="B1"/>
      <selection pane="bottomLeft" activeCell="A3" sqref="A3"/>
      <selection pane="bottomRight" activeCell="A421" sqref="A421:XFD421"/>
    </sheetView>
  </sheetViews>
  <sheetFormatPr defaultColWidth="12.625" defaultRowHeight="15" customHeight="1" x14ac:dyDescent="0.2"/>
  <cols>
    <col min="1" max="1" width="5.125" customWidth="1"/>
    <col min="2" max="2" width="56.5" customWidth="1"/>
    <col min="3" max="5" width="13.5" customWidth="1"/>
    <col min="6" max="6" width="75.375" customWidth="1"/>
    <col min="7" max="26" width="7.625" customWidth="1"/>
  </cols>
  <sheetData>
    <row r="1" spans="1:26" ht="14.25" customHeight="1" x14ac:dyDescent="0.2">
      <c r="A1" s="1"/>
      <c r="B1" s="2" t="s">
        <v>0</v>
      </c>
      <c r="C1" s="2"/>
      <c r="D1" s="2"/>
      <c r="E1" s="2"/>
    </row>
    <row r="2" spans="1:26" ht="34.5" customHeigh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7">
        <v>6</v>
      </c>
      <c r="B3" s="8" t="s">
        <v>6</v>
      </c>
      <c r="C3" s="9">
        <f t="shared" ref="C3:E3" si="0">SUM(C4,C19,C48,C63,C78,C93,C122,C172,C208,C216,C224,C232,C247,C262,C280,C295)</f>
        <v>10990515</v>
      </c>
      <c r="D3" s="9">
        <f t="shared" si="0"/>
        <v>10990515</v>
      </c>
      <c r="E3" s="9">
        <f t="shared" si="0"/>
        <v>10990515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4">
        <v>631</v>
      </c>
      <c r="B4" s="11" t="s">
        <v>7</v>
      </c>
      <c r="C4" s="12">
        <f t="shared" ref="C4:E4" si="1">SUM(C5,C12)</f>
        <v>0</v>
      </c>
      <c r="D4" s="12">
        <f t="shared" si="1"/>
        <v>0</v>
      </c>
      <c r="E4" s="12">
        <f t="shared" si="1"/>
        <v>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3">
        <v>6311</v>
      </c>
      <c r="B5" s="14" t="s">
        <v>8</v>
      </c>
      <c r="C5" s="15">
        <f t="shared" ref="C5:E5" si="2">SUM(C6:C11)</f>
        <v>0</v>
      </c>
      <c r="D5" s="15">
        <f t="shared" si="2"/>
        <v>0</v>
      </c>
      <c r="E5" s="15">
        <f t="shared" si="2"/>
        <v>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3"/>
      <c r="B6" s="16">
        <v>3210</v>
      </c>
      <c r="C6" s="12"/>
      <c r="D6" s="12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3"/>
      <c r="B7" s="16">
        <v>4910</v>
      </c>
      <c r="C7" s="12"/>
      <c r="D7" s="12"/>
      <c r="E7" s="1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13"/>
      <c r="B8" s="16">
        <v>5410</v>
      </c>
      <c r="C8" s="12"/>
      <c r="D8" s="12"/>
      <c r="E8" s="1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3"/>
      <c r="B9" s="16">
        <v>6210</v>
      </c>
      <c r="C9" s="12"/>
      <c r="D9" s="12"/>
      <c r="E9" s="12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3"/>
      <c r="B10" s="16">
        <v>7210</v>
      </c>
      <c r="C10" s="12"/>
      <c r="D10" s="12"/>
      <c r="E10" s="12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3"/>
      <c r="B11" s="16">
        <v>8210</v>
      </c>
      <c r="C11" s="12"/>
      <c r="D11" s="12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3">
        <v>6312</v>
      </c>
      <c r="B12" s="14" t="s">
        <v>9</v>
      </c>
      <c r="C12" s="15">
        <f t="shared" ref="C12:E12" si="3">SUM(C13:C18)</f>
        <v>0</v>
      </c>
      <c r="D12" s="15">
        <f t="shared" si="3"/>
        <v>0</v>
      </c>
      <c r="E12" s="15">
        <f t="shared" si="3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3"/>
      <c r="B13" s="16">
        <v>3210</v>
      </c>
      <c r="C13" s="12"/>
      <c r="D13" s="12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3"/>
      <c r="B14" s="16">
        <v>4910</v>
      </c>
      <c r="C14" s="12"/>
      <c r="D14" s="12"/>
      <c r="E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3"/>
      <c r="B15" s="16">
        <v>5410</v>
      </c>
      <c r="C15" s="12"/>
      <c r="D15" s="12"/>
      <c r="E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3"/>
      <c r="B16" s="16">
        <v>6210</v>
      </c>
      <c r="C16" s="12"/>
      <c r="D16" s="12"/>
      <c r="E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3"/>
      <c r="B17" s="16">
        <v>7210</v>
      </c>
      <c r="C17" s="12"/>
      <c r="D17" s="12"/>
      <c r="E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3"/>
      <c r="B18" s="16">
        <v>8210</v>
      </c>
      <c r="C18" s="12"/>
      <c r="D18" s="12"/>
      <c r="E18" s="1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4">
        <v>632</v>
      </c>
      <c r="B19" s="11" t="s">
        <v>10</v>
      </c>
      <c r="C19" s="12">
        <f t="shared" ref="C19:E19" si="4">SUM(C20,C27,C34,C41)</f>
        <v>0</v>
      </c>
      <c r="D19" s="12">
        <f t="shared" si="4"/>
        <v>0</v>
      </c>
      <c r="E19" s="12">
        <f t="shared" si="4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3">
        <v>6321</v>
      </c>
      <c r="B20" s="14" t="s">
        <v>11</v>
      </c>
      <c r="C20" s="15">
        <f t="shared" ref="C20:E20" si="5">SUM(C21:C26)</f>
        <v>0</v>
      </c>
      <c r="D20" s="15">
        <f t="shared" si="5"/>
        <v>0</v>
      </c>
      <c r="E20" s="15">
        <f t="shared" si="5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3"/>
      <c r="B21" s="16">
        <v>3210</v>
      </c>
      <c r="C21" s="12"/>
      <c r="D21" s="12"/>
      <c r="E21" s="1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3"/>
      <c r="B22" s="16">
        <v>4910</v>
      </c>
      <c r="C22" s="12"/>
      <c r="D22" s="12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3"/>
      <c r="B23" s="16">
        <v>5410</v>
      </c>
      <c r="C23" s="12"/>
      <c r="D23" s="12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3"/>
      <c r="B24" s="16">
        <v>6210</v>
      </c>
      <c r="C24" s="12"/>
      <c r="D24" s="12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3"/>
      <c r="B25" s="16">
        <v>7210</v>
      </c>
      <c r="C25" s="12"/>
      <c r="D25" s="12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3"/>
      <c r="B26" s="16">
        <v>8210</v>
      </c>
      <c r="C26" s="12"/>
      <c r="D26" s="12"/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3">
        <v>6322</v>
      </c>
      <c r="B27" s="14" t="s">
        <v>12</v>
      </c>
      <c r="C27" s="15">
        <f t="shared" ref="C27:E27" si="6">SUM(C28:C33)</f>
        <v>0</v>
      </c>
      <c r="D27" s="15">
        <f t="shared" si="6"/>
        <v>0</v>
      </c>
      <c r="E27" s="15">
        <f t="shared" si="6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3"/>
      <c r="B28" s="16">
        <v>3210</v>
      </c>
      <c r="C28" s="12"/>
      <c r="D28" s="12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3"/>
      <c r="B29" s="16">
        <v>4910</v>
      </c>
      <c r="C29" s="12"/>
      <c r="D29" s="12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3"/>
      <c r="B30" s="16">
        <v>5410</v>
      </c>
      <c r="C30" s="12"/>
      <c r="D30" s="12"/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3"/>
      <c r="B31" s="16">
        <v>6210</v>
      </c>
      <c r="C31" s="12"/>
      <c r="D31" s="12"/>
      <c r="E31" s="1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3"/>
      <c r="B32" s="16">
        <v>7210</v>
      </c>
      <c r="C32" s="12"/>
      <c r="D32" s="12"/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3"/>
      <c r="B33" s="16">
        <v>8210</v>
      </c>
      <c r="C33" s="12"/>
      <c r="D33" s="12"/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3">
        <v>6323</v>
      </c>
      <c r="B34" s="14" t="s">
        <v>13</v>
      </c>
      <c r="C34" s="15">
        <f t="shared" ref="C34:E34" si="7">SUM(C35:C40)</f>
        <v>0</v>
      </c>
      <c r="D34" s="15">
        <f t="shared" si="7"/>
        <v>0</v>
      </c>
      <c r="E34" s="15">
        <f t="shared" si="7"/>
        <v>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3"/>
      <c r="B35" s="16">
        <v>3210</v>
      </c>
      <c r="C35" s="12"/>
      <c r="D35" s="12"/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3"/>
      <c r="B36" s="16">
        <v>4910</v>
      </c>
      <c r="C36" s="12"/>
      <c r="D36" s="12"/>
      <c r="E36" s="1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3"/>
      <c r="B37" s="16">
        <v>5410</v>
      </c>
      <c r="C37" s="12"/>
      <c r="D37" s="12"/>
      <c r="E37" s="1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3"/>
      <c r="B38" s="16">
        <v>6210</v>
      </c>
      <c r="C38" s="12"/>
      <c r="D38" s="12"/>
      <c r="E38" s="1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3"/>
      <c r="B39" s="16">
        <v>7210</v>
      </c>
      <c r="C39" s="12"/>
      <c r="D39" s="12"/>
      <c r="E39" s="1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3"/>
      <c r="B40" s="16">
        <v>8210</v>
      </c>
      <c r="C40" s="12"/>
      <c r="D40" s="12"/>
      <c r="E40" s="1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3">
        <v>6324</v>
      </c>
      <c r="B41" s="14" t="s">
        <v>14</v>
      </c>
      <c r="C41" s="15">
        <f t="shared" ref="C41:E41" si="8">SUM(C42:C47)</f>
        <v>0</v>
      </c>
      <c r="D41" s="15">
        <f t="shared" si="8"/>
        <v>0</v>
      </c>
      <c r="E41" s="15">
        <f t="shared" si="8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3"/>
      <c r="B42" s="16">
        <v>3210</v>
      </c>
      <c r="C42" s="12"/>
      <c r="D42" s="12"/>
      <c r="E42" s="1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3"/>
      <c r="B43" s="16">
        <v>4910</v>
      </c>
      <c r="C43" s="12"/>
      <c r="D43" s="12"/>
      <c r="E43" s="1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3"/>
      <c r="B44" s="16">
        <v>5410</v>
      </c>
      <c r="C44" s="12"/>
      <c r="D44" s="12"/>
      <c r="E44" s="1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3"/>
      <c r="B45" s="16">
        <v>6210</v>
      </c>
      <c r="C45" s="12"/>
      <c r="D45" s="12"/>
      <c r="E45" s="1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3"/>
      <c r="B46" s="16">
        <v>7210</v>
      </c>
      <c r="C46" s="12"/>
      <c r="D46" s="12"/>
      <c r="E46" s="1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3"/>
      <c r="B47" s="16">
        <v>8210</v>
      </c>
      <c r="C47" s="12"/>
      <c r="D47" s="12"/>
      <c r="E47" s="1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4">
        <v>634</v>
      </c>
      <c r="B48" s="11" t="s">
        <v>15</v>
      </c>
      <c r="C48" s="17">
        <f t="shared" ref="C48:E48" si="9">SUM(C49,C56)</f>
        <v>0</v>
      </c>
      <c r="D48" s="17">
        <f t="shared" si="9"/>
        <v>0</v>
      </c>
      <c r="E48" s="17">
        <f t="shared" si="9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3">
        <v>6341</v>
      </c>
      <c r="B49" s="14" t="s">
        <v>16</v>
      </c>
      <c r="C49" s="15">
        <f t="shared" ref="C49:E49" si="10">SUM(C50:C55)</f>
        <v>0</v>
      </c>
      <c r="D49" s="15">
        <f t="shared" si="10"/>
        <v>0</v>
      </c>
      <c r="E49" s="15">
        <f t="shared" si="1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3"/>
      <c r="B50" s="16">
        <v>3210</v>
      </c>
      <c r="C50" s="12"/>
      <c r="D50" s="12"/>
      <c r="E50" s="1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3"/>
      <c r="B51" s="16">
        <v>4910</v>
      </c>
      <c r="C51" s="12"/>
      <c r="D51" s="12"/>
      <c r="E51" s="1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3"/>
      <c r="B52" s="16">
        <v>5410</v>
      </c>
      <c r="C52" s="12"/>
      <c r="D52" s="12"/>
      <c r="E52" s="1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3"/>
      <c r="B53" s="16">
        <v>6210</v>
      </c>
      <c r="C53" s="12"/>
      <c r="D53" s="12"/>
      <c r="E53" s="1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3"/>
      <c r="B54" s="16">
        <v>7210</v>
      </c>
      <c r="C54" s="12"/>
      <c r="D54" s="12"/>
      <c r="E54" s="1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3"/>
      <c r="B55" s="16">
        <v>8210</v>
      </c>
      <c r="C55" s="12"/>
      <c r="D55" s="12"/>
      <c r="E55" s="1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3">
        <v>6342</v>
      </c>
      <c r="B56" s="14" t="s">
        <v>17</v>
      </c>
      <c r="C56" s="15">
        <f t="shared" ref="C56:E56" si="11">SUM(C57:C62)</f>
        <v>0</v>
      </c>
      <c r="D56" s="15">
        <f t="shared" si="11"/>
        <v>0</v>
      </c>
      <c r="E56" s="15">
        <f t="shared" si="11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3"/>
      <c r="B57" s="16">
        <v>3210</v>
      </c>
      <c r="C57" s="12"/>
      <c r="D57" s="12"/>
      <c r="E57" s="1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3"/>
      <c r="B58" s="16">
        <v>4910</v>
      </c>
      <c r="C58" s="12"/>
      <c r="D58" s="12"/>
      <c r="E58" s="1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3"/>
      <c r="B59" s="16">
        <v>5410</v>
      </c>
      <c r="C59" s="12"/>
      <c r="D59" s="12"/>
      <c r="E59" s="12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3"/>
      <c r="B60" s="16">
        <v>6210</v>
      </c>
      <c r="C60" s="12"/>
      <c r="D60" s="12"/>
      <c r="E60" s="12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3"/>
      <c r="B61" s="16">
        <v>7210</v>
      </c>
      <c r="C61" s="12"/>
      <c r="D61" s="12"/>
      <c r="E61" s="12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3"/>
      <c r="B62" s="16">
        <v>8210</v>
      </c>
      <c r="C62" s="12"/>
      <c r="D62" s="12"/>
      <c r="E62" s="12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4">
        <v>636</v>
      </c>
      <c r="B63" s="11" t="s">
        <v>18</v>
      </c>
      <c r="C63" s="18">
        <f t="shared" ref="C63:E63" si="12">SUM(C64,C71)</f>
        <v>9715000</v>
      </c>
      <c r="D63" s="18">
        <f t="shared" si="12"/>
        <v>9715000</v>
      </c>
      <c r="E63" s="18">
        <f t="shared" si="12"/>
        <v>9715000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hidden="1" customHeight="1" x14ac:dyDescent="0.25">
      <c r="A64" s="13">
        <v>6361</v>
      </c>
      <c r="B64" s="14" t="s">
        <v>19</v>
      </c>
      <c r="C64" s="15">
        <f t="shared" ref="C64:E64" si="13">SUM(C65:C70)</f>
        <v>9715000</v>
      </c>
      <c r="D64" s="15">
        <f t="shared" si="13"/>
        <v>9715000</v>
      </c>
      <c r="E64" s="15">
        <f t="shared" si="13"/>
        <v>9715000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3"/>
      <c r="B65" s="16">
        <v>3210</v>
      </c>
      <c r="C65" s="12"/>
      <c r="D65" s="12"/>
      <c r="E65" s="12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3"/>
      <c r="B66" s="16">
        <v>4910</v>
      </c>
      <c r="C66" s="12"/>
      <c r="D66" s="12"/>
      <c r="E66" s="1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3"/>
      <c r="B67" s="16">
        <v>5410</v>
      </c>
      <c r="C67" s="12">
        <v>9715000</v>
      </c>
      <c r="D67" s="12">
        <v>9715000</v>
      </c>
      <c r="E67" s="12">
        <v>9715000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3"/>
      <c r="B68" s="16">
        <v>6210</v>
      </c>
      <c r="C68" s="12"/>
      <c r="D68" s="12"/>
      <c r="E68" s="1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3"/>
      <c r="B69" s="16">
        <v>7210</v>
      </c>
      <c r="C69" s="12"/>
      <c r="D69" s="12"/>
      <c r="E69" s="1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3"/>
      <c r="B70" s="16">
        <v>8210</v>
      </c>
      <c r="C70" s="12"/>
      <c r="D70" s="12"/>
      <c r="E70" s="1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3">
        <v>6362</v>
      </c>
      <c r="B71" s="14" t="s">
        <v>20</v>
      </c>
      <c r="C71" s="15">
        <f t="shared" ref="C71:E71" si="14">SUM(C72:C77)</f>
        <v>0</v>
      </c>
      <c r="D71" s="15">
        <f t="shared" si="14"/>
        <v>0</v>
      </c>
      <c r="E71" s="15">
        <f t="shared" si="14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3"/>
      <c r="B72" s="16">
        <v>3210</v>
      </c>
      <c r="C72" s="12"/>
      <c r="D72" s="12"/>
      <c r="E72" s="1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3"/>
      <c r="B73" s="16">
        <v>4910</v>
      </c>
      <c r="C73" s="12"/>
      <c r="D73" s="12"/>
      <c r="E73" s="1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3"/>
      <c r="B74" s="16">
        <v>5410</v>
      </c>
      <c r="C74" s="12"/>
      <c r="D74" s="12"/>
      <c r="E74" s="12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3"/>
      <c r="B75" s="16">
        <v>6210</v>
      </c>
      <c r="C75" s="12"/>
      <c r="D75" s="12"/>
      <c r="E75" s="12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3"/>
      <c r="B76" s="16">
        <v>7210</v>
      </c>
      <c r="C76" s="12"/>
      <c r="D76" s="12"/>
      <c r="E76" s="12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3"/>
      <c r="B77" s="16">
        <v>8210</v>
      </c>
      <c r="C77" s="12"/>
      <c r="D77" s="12"/>
      <c r="E77" s="12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4">
        <v>638</v>
      </c>
      <c r="B78" s="11" t="s">
        <v>21</v>
      </c>
      <c r="C78" s="18">
        <f t="shared" ref="C78:E78" si="15">SUM(C79,C86)</f>
        <v>0</v>
      </c>
      <c r="D78" s="18">
        <f t="shared" si="15"/>
        <v>0</v>
      </c>
      <c r="E78" s="18">
        <f t="shared" si="15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hidden="1" customHeight="1" x14ac:dyDescent="0.25">
      <c r="A79" s="13">
        <v>6381</v>
      </c>
      <c r="B79" s="14" t="s">
        <v>22</v>
      </c>
      <c r="C79" s="15">
        <f t="shared" ref="C79:E79" si="16">SUM(C80:C85)</f>
        <v>0</v>
      </c>
      <c r="D79" s="15">
        <f t="shared" si="16"/>
        <v>0</v>
      </c>
      <c r="E79" s="15">
        <f t="shared" si="16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3"/>
      <c r="B80" s="16">
        <v>3210</v>
      </c>
      <c r="C80" s="12"/>
      <c r="D80" s="12"/>
      <c r="E80" s="12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3"/>
      <c r="B81" s="16">
        <v>4910</v>
      </c>
      <c r="C81" s="12"/>
      <c r="D81" s="12"/>
      <c r="E81" s="12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3"/>
      <c r="B82" s="16">
        <v>5410</v>
      </c>
      <c r="C82" s="12"/>
      <c r="D82" s="12"/>
      <c r="E82" s="12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3"/>
      <c r="B83" s="16">
        <v>6210</v>
      </c>
      <c r="C83" s="12"/>
      <c r="D83" s="12"/>
      <c r="E83" s="12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3"/>
      <c r="B84" s="16">
        <v>7210</v>
      </c>
      <c r="C84" s="12"/>
      <c r="D84" s="12"/>
      <c r="E84" s="12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3"/>
      <c r="B85" s="16">
        <v>8210</v>
      </c>
      <c r="C85" s="12"/>
      <c r="D85" s="12"/>
      <c r="E85" s="12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3">
        <v>6382</v>
      </c>
      <c r="B86" s="14" t="s">
        <v>23</v>
      </c>
      <c r="C86" s="15">
        <f t="shared" ref="C86:E86" si="17">SUM(C87:C92)</f>
        <v>0</v>
      </c>
      <c r="D86" s="15">
        <f t="shared" si="17"/>
        <v>0</v>
      </c>
      <c r="E86" s="15">
        <f t="shared" si="17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3"/>
      <c r="B87" s="16">
        <v>3210</v>
      </c>
      <c r="C87" s="12"/>
      <c r="D87" s="12"/>
      <c r="E87" s="12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3"/>
      <c r="B88" s="16">
        <v>4910</v>
      </c>
      <c r="C88" s="12"/>
      <c r="D88" s="12"/>
      <c r="E88" s="12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3"/>
      <c r="B89" s="16">
        <v>5410</v>
      </c>
      <c r="C89" s="12"/>
      <c r="D89" s="12"/>
      <c r="E89" s="12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3"/>
      <c r="B90" s="16">
        <v>6210</v>
      </c>
      <c r="C90" s="12"/>
      <c r="D90" s="12"/>
      <c r="E90" s="12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3"/>
      <c r="B91" s="16">
        <v>7210</v>
      </c>
      <c r="C91" s="12"/>
      <c r="D91" s="12"/>
      <c r="E91" s="12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3"/>
      <c r="B92" s="16">
        <v>8210</v>
      </c>
      <c r="C92" s="12"/>
      <c r="D92" s="12"/>
      <c r="E92" s="12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4">
        <v>639</v>
      </c>
      <c r="B93" s="11" t="s">
        <v>24</v>
      </c>
      <c r="C93" s="18">
        <f t="shared" ref="C93:E93" si="18">SUM(C94,C101,C108,C115)</f>
        <v>0</v>
      </c>
      <c r="D93" s="18">
        <f t="shared" si="18"/>
        <v>0</v>
      </c>
      <c r="E93" s="18">
        <f t="shared" si="18"/>
        <v>0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hidden="1" customHeight="1" x14ac:dyDescent="0.25">
      <c r="A94" s="13">
        <v>6391</v>
      </c>
      <c r="B94" s="14" t="s">
        <v>25</v>
      </c>
      <c r="C94" s="15">
        <f t="shared" ref="C94:E94" si="19">SUM(C95:C100)</f>
        <v>0</v>
      </c>
      <c r="D94" s="15">
        <f t="shared" si="19"/>
        <v>0</v>
      </c>
      <c r="E94" s="15">
        <f t="shared" si="19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hidden="1" customHeight="1" x14ac:dyDescent="0.25">
      <c r="A95" s="13"/>
      <c r="B95" s="16">
        <v>3210</v>
      </c>
      <c r="C95" s="12"/>
      <c r="D95" s="12"/>
      <c r="E95" s="12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3"/>
      <c r="B96" s="16">
        <v>4910</v>
      </c>
      <c r="C96" s="12"/>
      <c r="D96" s="12"/>
      <c r="E96" s="12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3"/>
      <c r="B97" s="16">
        <v>5410</v>
      </c>
      <c r="C97" s="12"/>
      <c r="D97" s="12"/>
      <c r="E97" s="12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3"/>
      <c r="B98" s="16">
        <v>6210</v>
      </c>
      <c r="C98" s="12"/>
      <c r="D98" s="12"/>
      <c r="E98" s="12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3"/>
      <c r="B99" s="16">
        <v>7210</v>
      </c>
      <c r="C99" s="12"/>
      <c r="D99" s="12"/>
      <c r="E99" s="12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3"/>
      <c r="B100" s="16">
        <v>8210</v>
      </c>
      <c r="C100" s="12"/>
      <c r="D100" s="12"/>
      <c r="E100" s="12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3">
        <v>6392</v>
      </c>
      <c r="B101" s="14" t="s">
        <v>26</v>
      </c>
      <c r="C101" s="15">
        <f t="shared" ref="C101:E101" si="20">SUM(C102:C107)</f>
        <v>0</v>
      </c>
      <c r="D101" s="15">
        <f t="shared" si="20"/>
        <v>0</v>
      </c>
      <c r="E101" s="15">
        <f t="shared" si="20"/>
        <v>0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3"/>
      <c r="B102" s="16">
        <v>3210</v>
      </c>
      <c r="C102" s="12"/>
      <c r="D102" s="12"/>
      <c r="E102" s="12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3"/>
      <c r="B103" s="16">
        <v>4910</v>
      </c>
      <c r="C103" s="12"/>
      <c r="D103" s="12"/>
      <c r="E103" s="12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3"/>
      <c r="B104" s="16">
        <v>5410</v>
      </c>
      <c r="C104" s="12"/>
      <c r="D104" s="12"/>
      <c r="E104" s="12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3"/>
      <c r="B105" s="16">
        <v>6210</v>
      </c>
      <c r="C105" s="12"/>
      <c r="D105" s="12"/>
      <c r="E105" s="12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3"/>
      <c r="B106" s="16">
        <v>7210</v>
      </c>
      <c r="C106" s="12"/>
      <c r="D106" s="12"/>
      <c r="E106" s="12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3"/>
      <c r="B107" s="16">
        <v>8210</v>
      </c>
      <c r="C107" s="12"/>
      <c r="D107" s="12"/>
      <c r="E107" s="12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3">
        <v>6393</v>
      </c>
      <c r="B108" s="14" t="s">
        <v>27</v>
      </c>
      <c r="C108" s="15">
        <f t="shared" ref="C108:E108" si="21">SUM(C109:C114)</f>
        <v>0</v>
      </c>
      <c r="D108" s="15">
        <f t="shared" si="21"/>
        <v>0</v>
      </c>
      <c r="E108" s="15">
        <f t="shared" si="21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3"/>
      <c r="B109" s="16">
        <v>3210</v>
      </c>
      <c r="C109" s="12"/>
      <c r="D109" s="12"/>
      <c r="E109" s="12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3"/>
      <c r="B110" s="16">
        <v>4910</v>
      </c>
      <c r="C110" s="12"/>
      <c r="D110" s="12"/>
      <c r="E110" s="12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3"/>
      <c r="B111" s="16">
        <v>5410</v>
      </c>
      <c r="C111" s="12"/>
      <c r="D111" s="12"/>
      <c r="E111" s="12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3"/>
      <c r="B112" s="16">
        <v>6210</v>
      </c>
      <c r="C112" s="12"/>
      <c r="D112" s="12"/>
      <c r="E112" s="12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3"/>
      <c r="B113" s="16">
        <v>7210</v>
      </c>
      <c r="C113" s="12"/>
      <c r="D113" s="12"/>
      <c r="E113" s="12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3"/>
      <c r="B114" s="16">
        <v>8210</v>
      </c>
      <c r="C114" s="12"/>
      <c r="D114" s="12"/>
      <c r="E114" s="12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3">
        <v>6394</v>
      </c>
      <c r="B115" s="14" t="s">
        <v>28</v>
      </c>
      <c r="C115" s="15">
        <f t="shared" ref="C115:E115" si="22">SUM(C116:C121)</f>
        <v>0</v>
      </c>
      <c r="D115" s="15">
        <f t="shared" si="22"/>
        <v>0</v>
      </c>
      <c r="E115" s="15">
        <f t="shared" si="22"/>
        <v>0</v>
      </c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3"/>
      <c r="B116" s="16">
        <v>3210</v>
      </c>
      <c r="C116" s="12"/>
      <c r="D116" s="12"/>
      <c r="E116" s="12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3"/>
      <c r="B117" s="16">
        <v>4910</v>
      </c>
      <c r="C117" s="12"/>
      <c r="D117" s="12"/>
      <c r="E117" s="12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3"/>
      <c r="B118" s="16">
        <v>5410</v>
      </c>
      <c r="C118" s="12"/>
      <c r="D118" s="12"/>
      <c r="E118" s="12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3"/>
      <c r="B119" s="16">
        <v>6210</v>
      </c>
      <c r="C119" s="12"/>
      <c r="D119" s="12"/>
      <c r="E119" s="12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3"/>
      <c r="B120" s="16">
        <v>7210</v>
      </c>
      <c r="C120" s="12"/>
      <c r="D120" s="12"/>
      <c r="E120" s="12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3"/>
      <c r="B121" s="16">
        <v>8210</v>
      </c>
      <c r="C121" s="12"/>
      <c r="D121" s="12"/>
      <c r="E121" s="12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4">
        <v>641</v>
      </c>
      <c r="B122" s="11" t="s">
        <v>29</v>
      </c>
      <c r="C122" s="18">
        <f t="shared" ref="C122:E122" si="23">SUM(C123,C130,C137,C144,C151,C158,C165)</f>
        <v>0</v>
      </c>
      <c r="D122" s="18">
        <f t="shared" si="23"/>
        <v>0</v>
      </c>
      <c r="E122" s="18">
        <f t="shared" si="23"/>
        <v>0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hidden="1" customHeight="1" x14ac:dyDescent="0.25">
      <c r="A123" s="13">
        <v>6412</v>
      </c>
      <c r="B123" s="14" t="s">
        <v>30</v>
      </c>
      <c r="C123" s="15">
        <f t="shared" ref="C123:E123" si="24">SUM(C124:C129)</f>
        <v>0</v>
      </c>
      <c r="D123" s="15">
        <f t="shared" si="24"/>
        <v>0</v>
      </c>
      <c r="E123" s="15">
        <f t="shared" si="24"/>
        <v>0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3"/>
      <c r="B124" s="16">
        <v>3210</v>
      </c>
      <c r="C124" s="12"/>
      <c r="D124" s="12"/>
      <c r="E124" s="12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3"/>
      <c r="B125" s="16">
        <v>4910</v>
      </c>
      <c r="C125" s="12"/>
      <c r="D125" s="12"/>
      <c r="E125" s="12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3"/>
      <c r="B126" s="16">
        <v>5410</v>
      </c>
      <c r="C126" s="12"/>
      <c r="D126" s="12"/>
      <c r="E126" s="12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3"/>
      <c r="B127" s="16">
        <v>6210</v>
      </c>
      <c r="C127" s="12"/>
      <c r="D127" s="12"/>
      <c r="E127" s="12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3"/>
      <c r="B128" s="16">
        <v>7210</v>
      </c>
      <c r="C128" s="12"/>
      <c r="D128" s="12"/>
      <c r="E128" s="12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3"/>
      <c r="B129" s="16">
        <v>8210</v>
      </c>
      <c r="C129" s="12"/>
      <c r="D129" s="12"/>
      <c r="E129" s="12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3">
        <v>6413</v>
      </c>
      <c r="B130" s="14" t="s">
        <v>31</v>
      </c>
      <c r="C130" s="15">
        <f t="shared" ref="C130:E130" si="25">SUM(C131:C136)</f>
        <v>0</v>
      </c>
      <c r="D130" s="15">
        <f t="shared" si="25"/>
        <v>0</v>
      </c>
      <c r="E130" s="15">
        <f t="shared" si="25"/>
        <v>0</v>
      </c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3"/>
      <c r="B131" s="16">
        <v>3210</v>
      </c>
      <c r="C131" s="12"/>
      <c r="D131" s="12"/>
      <c r="E131" s="12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3"/>
      <c r="B132" s="16">
        <v>4910</v>
      </c>
      <c r="C132" s="12"/>
      <c r="D132" s="12"/>
      <c r="E132" s="12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3"/>
      <c r="B133" s="16">
        <v>5410</v>
      </c>
      <c r="C133" s="12"/>
      <c r="D133" s="12"/>
      <c r="E133" s="12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3"/>
      <c r="B134" s="16">
        <v>6210</v>
      </c>
      <c r="C134" s="12"/>
      <c r="D134" s="12"/>
      <c r="E134" s="12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3"/>
      <c r="B135" s="16">
        <v>7210</v>
      </c>
      <c r="C135" s="12"/>
      <c r="D135" s="12"/>
      <c r="E135" s="12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3"/>
      <c r="B136" s="16">
        <v>8210</v>
      </c>
      <c r="C136" s="12"/>
      <c r="D136" s="12"/>
      <c r="E136" s="12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3">
        <v>6414</v>
      </c>
      <c r="B137" s="14" t="s">
        <v>32</v>
      </c>
      <c r="C137" s="15">
        <f t="shared" ref="C137:E137" si="26">SUM(C138:C143)</f>
        <v>0</v>
      </c>
      <c r="D137" s="15">
        <f t="shared" si="26"/>
        <v>0</v>
      </c>
      <c r="E137" s="15">
        <f t="shared" si="26"/>
        <v>0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3"/>
      <c r="B138" s="16">
        <v>3210</v>
      </c>
      <c r="C138" s="12"/>
      <c r="D138" s="12"/>
      <c r="E138" s="12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3"/>
      <c r="B139" s="16">
        <v>4910</v>
      </c>
      <c r="C139" s="12"/>
      <c r="D139" s="12"/>
      <c r="E139" s="12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3"/>
      <c r="B140" s="16">
        <v>5410</v>
      </c>
      <c r="C140" s="12"/>
      <c r="D140" s="12"/>
      <c r="E140" s="12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3"/>
      <c r="B141" s="16">
        <v>6210</v>
      </c>
      <c r="C141" s="12"/>
      <c r="D141" s="12"/>
      <c r="E141" s="12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3"/>
      <c r="B142" s="16">
        <v>7210</v>
      </c>
      <c r="C142" s="12"/>
      <c r="D142" s="12"/>
      <c r="E142" s="12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3"/>
      <c r="B143" s="16">
        <v>8210</v>
      </c>
      <c r="C143" s="12"/>
      <c r="D143" s="12"/>
      <c r="E143" s="12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3">
        <v>6415</v>
      </c>
      <c r="B144" s="14" t="s">
        <v>33</v>
      </c>
      <c r="C144" s="15">
        <f t="shared" ref="C144:E144" si="27">SUM(C145:C150)</f>
        <v>0</v>
      </c>
      <c r="D144" s="15">
        <f t="shared" si="27"/>
        <v>0</v>
      </c>
      <c r="E144" s="15">
        <f t="shared" si="27"/>
        <v>0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3"/>
      <c r="B145" s="16">
        <v>3210</v>
      </c>
      <c r="C145" s="12"/>
      <c r="D145" s="12"/>
      <c r="E145" s="12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3"/>
      <c r="B146" s="16">
        <v>4910</v>
      </c>
      <c r="C146" s="12"/>
      <c r="D146" s="12"/>
      <c r="E146" s="12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3"/>
      <c r="B147" s="16">
        <v>5410</v>
      </c>
      <c r="C147" s="12"/>
      <c r="D147" s="12"/>
      <c r="E147" s="12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3"/>
      <c r="B148" s="16">
        <v>6210</v>
      </c>
      <c r="C148" s="12"/>
      <c r="D148" s="12"/>
      <c r="E148" s="12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3"/>
      <c r="B149" s="16">
        <v>7210</v>
      </c>
      <c r="C149" s="12"/>
      <c r="D149" s="12"/>
      <c r="E149" s="12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3"/>
      <c r="B150" s="16">
        <v>8210</v>
      </c>
      <c r="C150" s="12"/>
      <c r="D150" s="12"/>
      <c r="E150" s="12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3">
        <v>6416</v>
      </c>
      <c r="B151" s="14" t="s">
        <v>34</v>
      </c>
      <c r="C151" s="15">
        <f t="shared" ref="C151:E151" si="28">SUM(C152:C157)</f>
        <v>0</v>
      </c>
      <c r="D151" s="15">
        <f t="shared" si="28"/>
        <v>0</v>
      </c>
      <c r="E151" s="15">
        <f t="shared" si="28"/>
        <v>0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3"/>
      <c r="B152" s="16">
        <v>3210</v>
      </c>
      <c r="C152" s="12"/>
      <c r="D152" s="12"/>
      <c r="E152" s="12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3"/>
      <c r="B153" s="16">
        <v>4910</v>
      </c>
      <c r="C153" s="12"/>
      <c r="D153" s="12"/>
      <c r="E153" s="12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3"/>
      <c r="B154" s="16">
        <v>5410</v>
      </c>
      <c r="C154" s="12"/>
      <c r="D154" s="12"/>
      <c r="E154" s="12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3"/>
      <c r="B155" s="16">
        <v>6210</v>
      </c>
      <c r="C155" s="12"/>
      <c r="D155" s="12"/>
      <c r="E155" s="12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3"/>
      <c r="B156" s="16">
        <v>7210</v>
      </c>
      <c r="C156" s="12"/>
      <c r="D156" s="12"/>
      <c r="E156" s="12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3"/>
      <c r="B157" s="16">
        <v>8210</v>
      </c>
      <c r="C157" s="12"/>
      <c r="D157" s="12"/>
      <c r="E157" s="12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3">
        <v>6417</v>
      </c>
      <c r="B158" s="14" t="s">
        <v>35</v>
      </c>
      <c r="C158" s="15">
        <f t="shared" ref="C158:E158" si="29">SUM(C159:C164)</f>
        <v>0</v>
      </c>
      <c r="D158" s="15">
        <f t="shared" si="29"/>
        <v>0</v>
      </c>
      <c r="E158" s="15">
        <f t="shared" si="29"/>
        <v>0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3"/>
      <c r="B159" s="16">
        <v>3210</v>
      </c>
      <c r="C159" s="12"/>
      <c r="D159" s="12"/>
      <c r="E159" s="12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3"/>
      <c r="B160" s="16">
        <v>4910</v>
      </c>
      <c r="C160" s="12"/>
      <c r="D160" s="12"/>
      <c r="E160" s="12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3"/>
      <c r="B161" s="16">
        <v>5410</v>
      </c>
      <c r="C161" s="12"/>
      <c r="D161" s="12"/>
      <c r="E161" s="12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3"/>
      <c r="B162" s="16">
        <v>6210</v>
      </c>
      <c r="C162" s="12"/>
      <c r="D162" s="12"/>
      <c r="E162" s="12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3"/>
      <c r="B163" s="16">
        <v>7210</v>
      </c>
      <c r="C163" s="12"/>
      <c r="D163" s="12"/>
      <c r="E163" s="12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3"/>
      <c r="B164" s="16">
        <v>8210</v>
      </c>
      <c r="C164" s="12"/>
      <c r="D164" s="12"/>
      <c r="E164" s="12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3">
        <v>6419</v>
      </c>
      <c r="B165" s="14" t="s">
        <v>36</v>
      </c>
      <c r="C165" s="15">
        <f t="shared" ref="C165:E165" si="30">SUM(C166:C171)</f>
        <v>0</v>
      </c>
      <c r="D165" s="15">
        <f t="shared" si="30"/>
        <v>0</v>
      </c>
      <c r="E165" s="15">
        <f t="shared" si="30"/>
        <v>0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3"/>
      <c r="B166" s="16">
        <v>3210</v>
      </c>
      <c r="C166" s="12"/>
      <c r="D166" s="12"/>
      <c r="E166" s="12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3"/>
      <c r="B167" s="16">
        <v>4910</v>
      </c>
      <c r="C167" s="12"/>
      <c r="D167" s="12"/>
      <c r="E167" s="12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3"/>
      <c r="B168" s="16">
        <v>5410</v>
      </c>
      <c r="C168" s="12"/>
      <c r="D168" s="12"/>
      <c r="E168" s="12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3"/>
      <c r="B169" s="16">
        <v>6210</v>
      </c>
      <c r="C169" s="12"/>
      <c r="D169" s="12"/>
      <c r="E169" s="12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3"/>
      <c r="B170" s="16">
        <v>7210</v>
      </c>
      <c r="C170" s="12"/>
      <c r="D170" s="12"/>
      <c r="E170" s="12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3"/>
      <c r="B171" s="16">
        <v>8210</v>
      </c>
      <c r="C171" s="12"/>
      <c r="D171" s="12"/>
      <c r="E171" s="12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4">
        <v>642</v>
      </c>
      <c r="B172" s="11" t="s">
        <v>37</v>
      </c>
      <c r="C172" s="18">
        <f t="shared" ref="C172:E172" si="31">SUM(C173,C180,C187,C194,C201)</f>
        <v>4800</v>
      </c>
      <c r="D172" s="18">
        <f t="shared" si="31"/>
        <v>4800</v>
      </c>
      <c r="E172" s="18">
        <f t="shared" si="31"/>
        <v>4800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hidden="1" customHeight="1" x14ac:dyDescent="0.25">
      <c r="A173" s="13">
        <v>6421</v>
      </c>
      <c r="B173" s="14" t="s">
        <v>38</v>
      </c>
      <c r="C173" s="15">
        <f t="shared" ref="C173:E173" si="32">SUM(C174:C179)</f>
        <v>4800</v>
      </c>
      <c r="D173" s="15">
        <f t="shared" si="32"/>
        <v>4800</v>
      </c>
      <c r="E173" s="15">
        <f t="shared" si="32"/>
        <v>4800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3"/>
      <c r="B174" s="16">
        <v>3210</v>
      </c>
      <c r="C174" s="12">
        <v>4800</v>
      </c>
      <c r="D174" s="12">
        <v>4800</v>
      </c>
      <c r="E174" s="12">
        <v>4800</v>
      </c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3"/>
      <c r="B175" s="16">
        <v>4910</v>
      </c>
      <c r="C175" s="12"/>
      <c r="D175" s="12"/>
      <c r="E175" s="12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3"/>
      <c r="B176" s="16">
        <v>5410</v>
      </c>
      <c r="C176" s="12"/>
      <c r="D176" s="12"/>
      <c r="E176" s="12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3"/>
      <c r="B177" s="16">
        <v>6210</v>
      </c>
      <c r="C177" s="12"/>
      <c r="D177" s="12"/>
      <c r="E177" s="12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3"/>
      <c r="B178" s="16">
        <v>7210</v>
      </c>
      <c r="C178" s="12"/>
      <c r="D178" s="12"/>
      <c r="E178" s="12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3"/>
      <c r="B179" s="16">
        <v>8210</v>
      </c>
      <c r="C179" s="12"/>
      <c r="D179" s="12"/>
      <c r="E179" s="12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3">
        <v>6422</v>
      </c>
      <c r="B180" s="14" t="s">
        <v>39</v>
      </c>
      <c r="C180" s="15">
        <f t="shared" ref="C180:E180" si="33">SUM(C181:C186)</f>
        <v>0</v>
      </c>
      <c r="D180" s="15">
        <f t="shared" si="33"/>
        <v>0</v>
      </c>
      <c r="E180" s="15">
        <f t="shared" si="33"/>
        <v>0</v>
      </c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3"/>
      <c r="B181" s="16">
        <v>3210</v>
      </c>
      <c r="C181" s="12"/>
      <c r="D181" s="12"/>
      <c r="E181" s="12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3"/>
      <c r="B182" s="16">
        <v>4910</v>
      </c>
      <c r="C182" s="12"/>
      <c r="D182" s="12"/>
      <c r="E182" s="12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3"/>
      <c r="B183" s="16">
        <v>5410</v>
      </c>
      <c r="C183" s="12"/>
      <c r="D183" s="12"/>
      <c r="E183" s="12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3"/>
      <c r="B184" s="16">
        <v>6210</v>
      </c>
      <c r="C184" s="12"/>
      <c r="D184" s="12"/>
      <c r="E184" s="12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3"/>
      <c r="B185" s="16">
        <v>7210</v>
      </c>
      <c r="C185" s="12"/>
      <c r="D185" s="12"/>
      <c r="E185" s="12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3"/>
      <c r="B186" s="16">
        <v>8210</v>
      </c>
      <c r="C186" s="12"/>
      <c r="D186" s="12"/>
      <c r="E186" s="12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3">
        <v>6423</v>
      </c>
      <c r="B187" s="14" t="s">
        <v>40</v>
      </c>
      <c r="C187" s="15">
        <f t="shared" ref="C187:E187" si="34">SUM(C188:C193)</f>
        <v>0</v>
      </c>
      <c r="D187" s="15">
        <f t="shared" si="34"/>
        <v>0</v>
      </c>
      <c r="E187" s="15">
        <f t="shared" si="34"/>
        <v>0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3"/>
      <c r="B188" s="16">
        <v>3210</v>
      </c>
      <c r="C188" s="12"/>
      <c r="D188" s="12"/>
      <c r="E188" s="12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3"/>
      <c r="B189" s="16">
        <v>4910</v>
      </c>
      <c r="C189" s="12"/>
      <c r="D189" s="12"/>
      <c r="E189" s="12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3"/>
      <c r="B190" s="16">
        <v>5410</v>
      </c>
      <c r="C190" s="12"/>
      <c r="D190" s="12"/>
      <c r="E190" s="12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3"/>
      <c r="B191" s="16">
        <v>6210</v>
      </c>
      <c r="C191" s="12"/>
      <c r="D191" s="12"/>
      <c r="E191" s="12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3"/>
      <c r="B192" s="16">
        <v>7210</v>
      </c>
      <c r="C192" s="12"/>
      <c r="D192" s="12"/>
      <c r="E192" s="12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3"/>
      <c r="B193" s="16">
        <v>8210</v>
      </c>
      <c r="C193" s="12"/>
      <c r="D193" s="12"/>
      <c r="E193" s="12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3">
        <v>6425</v>
      </c>
      <c r="B194" s="14" t="s">
        <v>41</v>
      </c>
      <c r="C194" s="15">
        <f t="shared" ref="C194:E194" si="35">SUM(C195:C200)</f>
        <v>0</v>
      </c>
      <c r="D194" s="15">
        <f t="shared" si="35"/>
        <v>0</v>
      </c>
      <c r="E194" s="15">
        <f t="shared" si="35"/>
        <v>0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3"/>
      <c r="B195" s="16">
        <v>3210</v>
      </c>
      <c r="C195" s="12"/>
      <c r="D195" s="12"/>
      <c r="E195" s="12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3"/>
      <c r="B196" s="16">
        <v>4910</v>
      </c>
      <c r="C196" s="12"/>
      <c r="D196" s="12"/>
      <c r="E196" s="12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3"/>
      <c r="B197" s="16">
        <v>5410</v>
      </c>
      <c r="C197" s="12"/>
      <c r="D197" s="12"/>
      <c r="E197" s="12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3"/>
      <c r="B198" s="16">
        <v>6210</v>
      </c>
      <c r="C198" s="12"/>
      <c r="D198" s="12"/>
      <c r="E198" s="12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3"/>
      <c r="B199" s="16">
        <v>7210</v>
      </c>
      <c r="C199" s="12"/>
      <c r="D199" s="12"/>
      <c r="E199" s="12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3"/>
      <c r="B200" s="16">
        <v>8210</v>
      </c>
      <c r="C200" s="12"/>
      <c r="D200" s="12"/>
      <c r="E200" s="12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3">
        <v>6429</v>
      </c>
      <c r="B201" s="14" t="s">
        <v>42</v>
      </c>
      <c r="C201" s="15">
        <f t="shared" ref="C201:E201" si="36">SUM(C202:C207)</f>
        <v>0</v>
      </c>
      <c r="D201" s="15">
        <f t="shared" si="36"/>
        <v>0</v>
      </c>
      <c r="E201" s="15">
        <f t="shared" si="36"/>
        <v>0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3"/>
      <c r="B202" s="16">
        <v>3210</v>
      </c>
      <c r="C202" s="12"/>
      <c r="D202" s="12"/>
      <c r="E202" s="12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3"/>
      <c r="B203" s="16">
        <v>4910</v>
      </c>
      <c r="C203" s="12"/>
      <c r="D203" s="12"/>
      <c r="E203" s="12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3"/>
      <c r="B204" s="16">
        <v>5410</v>
      </c>
      <c r="C204" s="12"/>
      <c r="D204" s="12"/>
      <c r="E204" s="12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3"/>
      <c r="B205" s="16">
        <v>6210</v>
      </c>
      <c r="C205" s="12"/>
      <c r="D205" s="12"/>
      <c r="E205" s="12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3"/>
      <c r="B206" s="16">
        <v>7210</v>
      </c>
      <c r="C206" s="12"/>
      <c r="D206" s="12"/>
      <c r="E206" s="12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3"/>
      <c r="B207" s="16">
        <v>8210</v>
      </c>
      <c r="C207" s="12"/>
      <c r="D207" s="12"/>
      <c r="E207" s="12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4">
        <v>643</v>
      </c>
      <c r="B208" s="11" t="s">
        <v>43</v>
      </c>
      <c r="C208" s="18">
        <f t="shared" ref="C208:E208" si="37">SUM(C209)</f>
        <v>0</v>
      </c>
      <c r="D208" s="18">
        <f t="shared" si="37"/>
        <v>0</v>
      </c>
      <c r="E208" s="18">
        <f t="shared" si="37"/>
        <v>0</v>
      </c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3">
        <v>6435</v>
      </c>
      <c r="B209" s="14" t="s">
        <v>44</v>
      </c>
      <c r="C209" s="15">
        <f t="shared" ref="C209:E209" si="38">SUM(C210:C215)</f>
        <v>0</v>
      </c>
      <c r="D209" s="15">
        <f t="shared" si="38"/>
        <v>0</v>
      </c>
      <c r="E209" s="15">
        <f t="shared" si="38"/>
        <v>0</v>
      </c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3"/>
      <c r="B210" s="16">
        <v>3210</v>
      </c>
      <c r="C210" s="12"/>
      <c r="D210" s="12"/>
      <c r="E210" s="12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3"/>
      <c r="B211" s="16">
        <v>4910</v>
      </c>
      <c r="C211" s="12"/>
      <c r="D211" s="12"/>
      <c r="E211" s="12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3"/>
      <c r="B212" s="16">
        <v>5410</v>
      </c>
      <c r="C212" s="12"/>
      <c r="D212" s="12"/>
      <c r="E212" s="12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3"/>
      <c r="B213" s="16">
        <v>6210</v>
      </c>
      <c r="C213" s="12"/>
      <c r="D213" s="12"/>
      <c r="E213" s="12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3"/>
      <c r="B214" s="16">
        <v>7210</v>
      </c>
      <c r="C214" s="12"/>
      <c r="D214" s="12"/>
      <c r="E214" s="12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3"/>
      <c r="B215" s="16">
        <v>8210</v>
      </c>
      <c r="C215" s="12"/>
      <c r="D215" s="12"/>
      <c r="E215" s="12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4">
        <v>651</v>
      </c>
      <c r="B216" s="11" t="s">
        <v>45</v>
      </c>
      <c r="C216" s="18">
        <f t="shared" ref="C216:E216" si="39">SUM(C217)</f>
        <v>0</v>
      </c>
      <c r="D216" s="18">
        <f t="shared" si="39"/>
        <v>0</v>
      </c>
      <c r="E216" s="18">
        <f t="shared" si="39"/>
        <v>0</v>
      </c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hidden="1" customHeight="1" x14ac:dyDescent="0.25">
      <c r="A217" s="19">
        <v>6514</v>
      </c>
      <c r="B217" s="20" t="s">
        <v>46</v>
      </c>
      <c r="C217" s="15">
        <f t="shared" ref="C217:E217" si="40">SUM(C218:C223)</f>
        <v>0</v>
      </c>
      <c r="D217" s="15">
        <f t="shared" si="40"/>
        <v>0</v>
      </c>
      <c r="E217" s="15">
        <f t="shared" si="40"/>
        <v>0</v>
      </c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3"/>
      <c r="B218" s="16">
        <v>3210</v>
      </c>
      <c r="C218" s="12"/>
      <c r="D218" s="12"/>
      <c r="E218" s="12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3"/>
      <c r="B219" s="16">
        <v>4910</v>
      </c>
      <c r="C219" s="12"/>
      <c r="D219" s="12"/>
      <c r="E219" s="12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3"/>
      <c r="B220" s="16">
        <v>5410</v>
      </c>
      <c r="C220" s="12"/>
      <c r="D220" s="12"/>
      <c r="E220" s="12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3"/>
      <c r="B221" s="16">
        <v>6210</v>
      </c>
      <c r="C221" s="12"/>
      <c r="D221" s="12"/>
      <c r="E221" s="12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3"/>
      <c r="B222" s="16">
        <v>7210</v>
      </c>
      <c r="C222" s="12"/>
      <c r="D222" s="12"/>
      <c r="E222" s="12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3"/>
      <c r="B223" s="16">
        <v>8210</v>
      </c>
      <c r="C223" s="12"/>
      <c r="D223" s="12"/>
      <c r="E223" s="12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4">
        <v>652</v>
      </c>
      <c r="B224" s="11" t="s">
        <v>47</v>
      </c>
      <c r="C224" s="18">
        <f t="shared" ref="C224:E224" si="41">SUM(C225)</f>
        <v>4000</v>
      </c>
      <c r="D224" s="18">
        <f t="shared" si="41"/>
        <v>4000</v>
      </c>
      <c r="E224" s="18">
        <f t="shared" si="41"/>
        <v>4000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hidden="1" customHeight="1" x14ac:dyDescent="0.25">
      <c r="A225" s="13">
        <v>6526</v>
      </c>
      <c r="B225" s="14" t="s">
        <v>48</v>
      </c>
      <c r="C225" s="15">
        <f t="shared" ref="C225:E225" si="42">SUM(C226:C231)</f>
        <v>4000</v>
      </c>
      <c r="D225" s="15">
        <f t="shared" si="42"/>
        <v>4000</v>
      </c>
      <c r="E225" s="15">
        <f t="shared" si="42"/>
        <v>4000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3"/>
      <c r="B226" s="16">
        <v>3210</v>
      </c>
      <c r="C226" s="12">
        <v>4000</v>
      </c>
      <c r="D226" s="12">
        <v>4000</v>
      </c>
      <c r="E226" s="12">
        <v>4000</v>
      </c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3"/>
      <c r="B227" s="16">
        <v>4910</v>
      </c>
      <c r="C227" s="12"/>
      <c r="D227" s="12"/>
      <c r="E227" s="12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3"/>
      <c r="B228" s="16">
        <v>5410</v>
      </c>
      <c r="C228" s="12"/>
      <c r="D228" s="12"/>
      <c r="E228" s="12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3"/>
      <c r="B229" s="16">
        <v>6210</v>
      </c>
      <c r="C229" s="12"/>
      <c r="D229" s="12"/>
      <c r="E229" s="12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3"/>
      <c r="B230" s="16">
        <v>7210</v>
      </c>
      <c r="C230" s="12"/>
      <c r="D230" s="12"/>
      <c r="E230" s="12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3"/>
      <c r="B231" s="16">
        <v>8210</v>
      </c>
      <c r="C231" s="12"/>
      <c r="D231" s="12"/>
      <c r="E231" s="12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4">
        <v>661</v>
      </c>
      <c r="B232" s="11" t="s">
        <v>49</v>
      </c>
      <c r="C232" s="18">
        <f t="shared" ref="C232:E232" si="43">SUM(C233,C240)</f>
        <v>48900</v>
      </c>
      <c r="D232" s="18">
        <f t="shared" si="43"/>
        <v>48900</v>
      </c>
      <c r="E232" s="18">
        <f t="shared" si="43"/>
        <v>48900</v>
      </c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hidden="1" customHeight="1" x14ac:dyDescent="0.25">
      <c r="A233" s="13">
        <v>6614</v>
      </c>
      <c r="B233" s="14" t="s">
        <v>50</v>
      </c>
      <c r="C233" s="15">
        <f t="shared" ref="C233:E233" si="44">SUM(C234:C239)</f>
        <v>48900</v>
      </c>
      <c r="D233" s="15">
        <f t="shared" si="44"/>
        <v>48900</v>
      </c>
      <c r="E233" s="15">
        <f t="shared" si="44"/>
        <v>48900</v>
      </c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3"/>
      <c r="B234" s="16">
        <v>3210</v>
      </c>
      <c r="C234" s="12">
        <v>48900</v>
      </c>
      <c r="D234" s="12">
        <v>48900</v>
      </c>
      <c r="E234" s="12">
        <v>48900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3"/>
      <c r="B235" s="16">
        <v>4910</v>
      </c>
      <c r="C235" s="12"/>
      <c r="D235" s="12"/>
      <c r="E235" s="12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3"/>
      <c r="B236" s="16">
        <v>5410</v>
      </c>
      <c r="C236" s="12"/>
      <c r="D236" s="12"/>
      <c r="E236" s="12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3"/>
      <c r="B237" s="16">
        <v>6210</v>
      </c>
      <c r="C237" s="12"/>
      <c r="D237" s="12"/>
      <c r="E237" s="12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3"/>
      <c r="B238" s="16">
        <v>7210</v>
      </c>
      <c r="C238" s="12"/>
      <c r="D238" s="12"/>
      <c r="E238" s="12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3"/>
      <c r="B239" s="16">
        <v>8210</v>
      </c>
      <c r="C239" s="12"/>
      <c r="D239" s="12"/>
      <c r="E239" s="12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9">
        <v>6615</v>
      </c>
      <c r="B240" s="20" t="s">
        <v>51</v>
      </c>
      <c r="C240" s="15">
        <f t="shared" ref="C240:E240" si="45">SUM(C241:C246)</f>
        <v>0</v>
      </c>
      <c r="D240" s="15">
        <f t="shared" si="45"/>
        <v>0</v>
      </c>
      <c r="E240" s="15">
        <f t="shared" si="45"/>
        <v>0</v>
      </c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3"/>
      <c r="B241" s="16">
        <v>3210</v>
      </c>
      <c r="C241" s="12"/>
      <c r="D241" s="12"/>
      <c r="E241" s="12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3"/>
      <c r="B242" s="16">
        <v>4910</v>
      </c>
      <c r="C242" s="12"/>
      <c r="D242" s="12"/>
      <c r="E242" s="12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3"/>
      <c r="B243" s="16">
        <v>5410</v>
      </c>
      <c r="C243" s="12"/>
      <c r="D243" s="12"/>
      <c r="E243" s="12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3"/>
      <c r="B244" s="16">
        <v>6210</v>
      </c>
      <c r="C244" s="12"/>
      <c r="D244" s="12"/>
      <c r="E244" s="12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3"/>
      <c r="B245" s="16">
        <v>7210</v>
      </c>
      <c r="C245" s="12"/>
      <c r="D245" s="12"/>
      <c r="E245" s="12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3"/>
      <c r="B246" s="16">
        <v>8210</v>
      </c>
      <c r="C246" s="12"/>
      <c r="D246" s="12"/>
      <c r="E246" s="12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4">
        <v>663</v>
      </c>
      <c r="B247" s="11" t="s">
        <v>52</v>
      </c>
      <c r="C247" s="18">
        <f t="shared" ref="C247:E247" si="46">SUM(C248,C255)</f>
        <v>2000</v>
      </c>
      <c r="D247" s="18">
        <f t="shared" si="46"/>
        <v>2000</v>
      </c>
      <c r="E247" s="18">
        <f t="shared" si="46"/>
        <v>2000</v>
      </c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hidden="1" customHeight="1" x14ac:dyDescent="0.25">
      <c r="A248" s="13">
        <v>6631</v>
      </c>
      <c r="B248" s="14" t="s">
        <v>53</v>
      </c>
      <c r="C248" s="15">
        <f t="shared" ref="C248:E248" si="47">SUM(C249:C254)</f>
        <v>2000</v>
      </c>
      <c r="D248" s="15">
        <f t="shared" si="47"/>
        <v>2000</v>
      </c>
      <c r="E248" s="15">
        <f t="shared" si="47"/>
        <v>2000</v>
      </c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3"/>
      <c r="B249" s="16">
        <v>3210</v>
      </c>
      <c r="C249" s="12">
        <v>2000</v>
      </c>
      <c r="D249" s="12">
        <v>2000</v>
      </c>
      <c r="E249" s="12">
        <v>2000</v>
      </c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3"/>
      <c r="B250" s="16">
        <v>4910</v>
      </c>
      <c r="C250" s="12"/>
      <c r="D250" s="12"/>
      <c r="E250" s="12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3"/>
      <c r="B251" s="16">
        <v>5410</v>
      </c>
      <c r="C251" s="12"/>
      <c r="D251" s="12"/>
      <c r="E251" s="12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3"/>
      <c r="B252" s="16">
        <v>6210</v>
      </c>
      <c r="C252" s="12"/>
      <c r="D252" s="12"/>
      <c r="E252" s="12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3"/>
      <c r="B253" s="16">
        <v>7210</v>
      </c>
      <c r="C253" s="12"/>
      <c r="D253" s="12"/>
      <c r="E253" s="12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3"/>
      <c r="B254" s="16">
        <v>8210</v>
      </c>
      <c r="C254" s="12"/>
      <c r="D254" s="12"/>
      <c r="E254" s="12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3">
        <v>6632</v>
      </c>
      <c r="B255" s="14" t="s">
        <v>54</v>
      </c>
      <c r="C255" s="15">
        <f t="shared" ref="C255:E255" si="48">SUM(C256:C261)</f>
        <v>0</v>
      </c>
      <c r="D255" s="15">
        <f t="shared" si="48"/>
        <v>0</v>
      </c>
      <c r="E255" s="15">
        <f t="shared" si="48"/>
        <v>0</v>
      </c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3"/>
      <c r="B256" s="16">
        <v>3210</v>
      </c>
      <c r="C256" s="12"/>
      <c r="D256" s="12"/>
      <c r="E256" s="12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3"/>
      <c r="B257" s="16">
        <v>4910</v>
      </c>
      <c r="C257" s="12"/>
      <c r="D257" s="12"/>
      <c r="E257" s="12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3"/>
      <c r="B258" s="16">
        <v>5410</v>
      </c>
      <c r="C258" s="12"/>
      <c r="D258" s="12"/>
      <c r="E258" s="12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3"/>
      <c r="B259" s="16">
        <v>6210</v>
      </c>
      <c r="C259" s="12"/>
      <c r="D259" s="12"/>
      <c r="E259" s="12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3"/>
      <c r="B260" s="16">
        <v>7210</v>
      </c>
      <c r="C260" s="12"/>
      <c r="D260" s="12"/>
      <c r="E260" s="12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3"/>
      <c r="B261" s="16">
        <v>8210</v>
      </c>
      <c r="C261" s="12"/>
      <c r="D261" s="12"/>
      <c r="E261" s="12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21">
        <v>671</v>
      </c>
      <c r="B262" s="22" t="s">
        <v>55</v>
      </c>
      <c r="C262" s="18">
        <f t="shared" ref="C262:E262" si="49">SUM(C263,C270)</f>
        <v>1215815</v>
      </c>
      <c r="D262" s="18">
        <f t="shared" si="49"/>
        <v>1215815</v>
      </c>
      <c r="E262" s="18">
        <f t="shared" si="49"/>
        <v>1215815</v>
      </c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hidden="1" customHeight="1" x14ac:dyDescent="0.25">
      <c r="A263" s="23">
        <v>6711</v>
      </c>
      <c r="B263" s="24" t="s">
        <v>56</v>
      </c>
      <c r="C263" s="15">
        <f t="shared" ref="C263:E263" si="50">SUM(C264:C269)</f>
        <v>1215815</v>
      </c>
      <c r="D263" s="15">
        <f t="shared" si="50"/>
        <v>1215815</v>
      </c>
      <c r="E263" s="15">
        <f t="shared" si="50"/>
        <v>1215815</v>
      </c>
      <c r="F263" s="25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3"/>
      <c r="B264" s="23">
        <v>11</v>
      </c>
      <c r="C264" s="12">
        <v>265300</v>
      </c>
      <c r="D264" s="12">
        <v>265300</v>
      </c>
      <c r="E264" s="12">
        <v>265300</v>
      </c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3"/>
      <c r="B265" s="26">
        <v>12</v>
      </c>
      <c r="C265" s="12">
        <v>925315</v>
      </c>
      <c r="D265" s="12">
        <v>925315</v>
      </c>
      <c r="E265" s="12">
        <v>925315</v>
      </c>
      <c r="F265" s="10" t="s">
        <v>57</v>
      </c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3"/>
      <c r="B266" s="26">
        <v>5103</v>
      </c>
      <c r="C266" s="12"/>
      <c r="D266" s="12"/>
      <c r="E266" s="12"/>
      <c r="F266" s="10" t="s">
        <v>58</v>
      </c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3"/>
      <c r="B267" s="26">
        <v>526</v>
      </c>
      <c r="C267" s="12">
        <v>200</v>
      </c>
      <c r="D267" s="12">
        <v>200</v>
      </c>
      <c r="E267" s="12">
        <v>200</v>
      </c>
      <c r="F267" s="10" t="s">
        <v>58</v>
      </c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3"/>
      <c r="B268" s="26">
        <v>527</v>
      </c>
      <c r="C268" s="12"/>
      <c r="D268" s="12"/>
      <c r="E268" s="12"/>
      <c r="F268" s="10" t="s">
        <v>59</v>
      </c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5" customHeight="1" x14ac:dyDescent="0.25">
      <c r="A269" s="13"/>
      <c r="B269" s="26">
        <v>5212</v>
      </c>
      <c r="C269" s="12">
        <v>25000</v>
      </c>
      <c r="D269" s="12">
        <v>25000</v>
      </c>
      <c r="E269" s="12">
        <v>25000</v>
      </c>
      <c r="F269" s="10" t="s">
        <v>60</v>
      </c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23">
        <v>6712</v>
      </c>
      <c r="B270" s="24" t="s">
        <v>61</v>
      </c>
      <c r="C270" s="15">
        <f t="shared" ref="C270:E270" si="51">SUM(C271:C276)</f>
        <v>0</v>
      </c>
      <c r="D270" s="15">
        <f t="shared" si="51"/>
        <v>0</v>
      </c>
      <c r="E270" s="15">
        <f t="shared" si="51"/>
        <v>0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3"/>
      <c r="B271" s="23">
        <v>11</v>
      </c>
      <c r="C271" s="12"/>
      <c r="D271" s="12"/>
      <c r="E271" s="12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3"/>
      <c r="B272" s="26">
        <v>12</v>
      </c>
      <c r="C272" s="12"/>
      <c r="D272" s="12"/>
      <c r="E272" s="12"/>
      <c r="F272" s="10" t="s">
        <v>57</v>
      </c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3"/>
      <c r="B273" s="26">
        <v>5103</v>
      </c>
      <c r="C273" s="12"/>
      <c r="D273" s="12"/>
      <c r="E273" s="12"/>
      <c r="F273" s="10" t="s">
        <v>58</v>
      </c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3"/>
      <c r="B274" s="26">
        <v>526</v>
      </c>
      <c r="C274" s="12"/>
      <c r="D274" s="12"/>
      <c r="E274" s="12"/>
      <c r="F274" s="10" t="s">
        <v>58</v>
      </c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3"/>
      <c r="B275" s="26">
        <v>527</v>
      </c>
      <c r="C275" s="12"/>
      <c r="D275" s="12"/>
      <c r="E275" s="12"/>
      <c r="F275" s="10" t="s">
        <v>59</v>
      </c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4.25" customHeight="1" x14ac:dyDescent="0.25">
      <c r="A276" s="13"/>
      <c r="B276" s="26">
        <v>5212</v>
      </c>
      <c r="C276" s="12"/>
      <c r="D276" s="12"/>
      <c r="E276" s="12"/>
      <c r="F276" s="10" t="s">
        <v>60</v>
      </c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4">
        <v>673</v>
      </c>
      <c r="B277" s="11" t="s">
        <v>62</v>
      </c>
      <c r="C277" s="18">
        <f t="shared" ref="C277:E277" si="52">SUM(C278)</f>
        <v>0</v>
      </c>
      <c r="D277" s="18">
        <f t="shared" si="52"/>
        <v>0</v>
      </c>
      <c r="E277" s="18">
        <f t="shared" si="52"/>
        <v>0</v>
      </c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23">
        <v>6731</v>
      </c>
      <c r="B278" s="24" t="s">
        <v>63</v>
      </c>
      <c r="C278" s="15">
        <f t="shared" ref="C278:E278" si="53">SUM(C279)</f>
        <v>0</v>
      </c>
      <c r="D278" s="15">
        <f t="shared" si="53"/>
        <v>0</v>
      </c>
      <c r="E278" s="15">
        <f t="shared" si="53"/>
        <v>0</v>
      </c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3"/>
      <c r="B279" s="16">
        <v>4910</v>
      </c>
      <c r="C279" s="12"/>
      <c r="D279" s="12"/>
      <c r="E279" s="12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4">
        <v>681</v>
      </c>
      <c r="B280" s="11" t="s">
        <v>64</v>
      </c>
      <c r="C280" s="18">
        <f t="shared" ref="C280:E280" si="54">SUM(C281,C288)</f>
        <v>0</v>
      </c>
      <c r="D280" s="18">
        <f t="shared" si="54"/>
        <v>0</v>
      </c>
      <c r="E280" s="18">
        <f t="shared" si="54"/>
        <v>0</v>
      </c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3">
        <v>6813</v>
      </c>
      <c r="B281" s="14" t="s">
        <v>65</v>
      </c>
      <c r="C281" s="15">
        <f t="shared" ref="C281:E281" si="55">SUM(C282:C287)</f>
        <v>0</v>
      </c>
      <c r="D281" s="15">
        <f t="shared" si="55"/>
        <v>0</v>
      </c>
      <c r="E281" s="15">
        <f t="shared" si="55"/>
        <v>0</v>
      </c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3"/>
      <c r="B282" s="16">
        <v>3210</v>
      </c>
      <c r="C282" s="12"/>
      <c r="D282" s="12"/>
      <c r="E282" s="12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3"/>
      <c r="B283" s="16">
        <v>4910</v>
      </c>
      <c r="C283" s="12"/>
      <c r="D283" s="12"/>
      <c r="E283" s="12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3"/>
      <c r="B284" s="16">
        <v>5410</v>
      </c>
      <c r="C284" s="12"/>
      <c r="D284" s="12"/>
      <c r="E284" s="12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3"/>
      <c r="B285" s="16">
        <v>6210</v>
      </c>
      <c r="C285" s="12"/>
      <c r="D285" s="12"/>
      <c r="E285" s="12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3"/>
      <c r="B286" s="16">
        <v>7210</v>
      </c>
      <c r="C286" s="12"/>
      <c r="D286" s="12"/>
      <c r="E286" s="12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3"/>
      <c r="B287" s="16">
        <v>8210</v>
      </c>
      <c r="C287" s="12"/>
      <c r="D287" s="12"/>
      <c r="E287" s="12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3">
        <v>6819</v>
      </c>
      <c r="B288" s="14" t="s">
        <v>66</v>
      </c>
      <c r="C288" s="15">
        <f t="shared" ref="C288:E288" si="56">SUM(C289:C294)</f>
        <v>0</v>
      </c>
      <c r="D288" s="15">
        <f t="shared" si="56"/>
        <v>0</v>
      </c>
      <c r="E288" s="15">
        <f t="shared" si="56"/>
        <v>0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3"/>
      <c r="B289" s="16">
        <v>3210</v>
      </c>
      <c r="C289" s="12"/>
      <c r="D289" s="12"/>
      <c r="E289" s="12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3"/>
      <c r="B290" s="16">
        <v>4910</v>
      </c>
      <c r="C290" s="12"/>
      <c r="D290" s="12"/>
      <c r="E290" s="12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3"/>
      <c r="B291" s="16">
        <v>5410</v>
      </c>
      <c r="C291" s="12"/>
      <c r="D291" s="12"/>
      <c r="E291" s="12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3"/>
      <c r="B292" s="16">
        <v>6210</v>
      </c>
      <c r="C292" s="12"/>
      <c r="D292" s="12"/>
      <c r="E292" s="12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3"/>
      <c r="B293" s="16">
        <v>7210</v>
      </c>
      <c r="C293" s="12"/>
      <c r="D293" s="12"/>
      <c r="E293" s="12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3"/>
      <c r="B294" s="16">
        <v>8210</v>
      </c>
      <c r="C294" s="12"/>
      <c r="D294" s="12"/>
      <c r="E294" s="12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4">
        <v>683</v>
      </c>
      <c r="B295" s="11" t="s">
        <v>67</v>
      </c>
      <c r="C295" s="18">
        <f t="shared" ref="C295:E295" si="57">SUM(C296)</f>
        <v>0</v>
      </c>
      <c r="D295" s="18">
        <f t="shared" si="57"/>
        <v>0</v>
      </c>
      <c r="E295" s="18">
        <f t="shared" si="57"/>
        <v>0</v>
      </c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3">
        <v>6831</v>
      </c>
      <c r="B296" s="14" t="s">
        <v>67</v>
      </c>
      <c r="C296" s="15">
        <f t="shared" ref="C296:E296" si="58">SUM(C297:C302)</f>
        <v>0</v>
      </c>
      <c r="D296" s="15">
        <f t="shared" si="58"/>
        <v>0</v>
      </c>
      <c r="E296" s="15">
        <f t="shared" si="58"/>
        <v>0</v>
      </c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3"/>
      <c r="B297" s="16">
        <v>3210</v>
      </c>
      <c r="C297" s="12"/>
      <c r="D297" s="12"/>
      <c r="E297" s="12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3"/>
      <c r="B298" s="16">
        <v>4910</v>
      </c>
      <c r="C298" s="12"/>
      <c r="D298" s="12"/>
      <c r="E298" s="12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3"/>
      <c r="B299" s="16">
        <v>5410</v>
      </c>
      <c r="C299" s="12"/>
      <c r="D299" s="12"/>
      <c r="E299" s="12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3"/>
      <c r="B300" s="16">
        <v>6210</v>
      </c>
      <c r="C300" s="12"/>
      <c r="D300" s="12"/>
      <c r="E300" s="12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3"/>
      <c r="B301" s="16">
        <v>7210</v>
      </c>
      <c r="C301" s="12"/>
      <c r="D301" s="12"/>
      <c r="E301" s="12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3"/>
      <c r="B302" s="16">
        <v>8210</v>
      </c>
      <c r="C302" s="12"/>
      <c r="D302" s="12"/>
      <c r="E302" s="12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7">
        <v>7</v>
      </c>
      <c r="B303" s="8" t="s">
        <v>68</v>
      </c>
      <c r="C303" s="9">
        <f t="shared" ref="C303:E303" si="59">SUM(C304,C312,C334,C370)</f>
        <v>2000</v>
      </c>
      <c r="D303" s="9">
        <f t="shared" si="59"/>
        <v>2000</v>
      </c>
      <c r="E303" s="9">
        <f t="shared" si="59"/>
        <v>2000</v>
      </c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4">
        <v>711</v>
      </c>
      <c r="B304" s="11" t="s">
        <v>69</v>
      </c>
      <c r="C304" s="18">
        <f t="shared" ref="C304:E304" si="60">SUM(C305)</f>
        <v>0</v>
      </c>
      <c r="D304" s="18">
        <f t="shared" si="60"/>
        <v>0</v>
      </c>
      <c r="E304" s="18">
        <f t="shared" si="60"/>
        <v>0</v>
      </c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hidden="1" customHeight="1" x14ac:dyDescent="0.25">
      <c r="A305" s="13">
        <v>7111</v>
      </c>
      <c r="B305" s="14" t="s">
        <v>69</v>
      </c>
      <c r="C305" s="15">
        <f t="shared" ref="C305:E305" si="61">SUM(C306:C311)</f>
        <v>0</v>
      </c>
      <c r="D305" s="15">
        <f t="shared" si="61"/>
        <v>0</v>
      </c>
      <c r="E305" s="15">
        <f t="shared" si="61"/>
        <v>0</v>
      </c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3"/>
      <c r="B306" s="16">
        <v>3210</v>
      </c>
      <c r="C306" s="12"/>
      <c r="D306" s="12"/>
      <c r="E306" s="12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3"/>
      <c r="B307" s="16">
        <v>4910</v>
      </c>
      <c r="C307" s="12"/>
      <c r="D307" s="12"/>
      <c r="E307" s="12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3"/>
      <c r="B308" s="16">
        <v>5410</v>
      </c>
      <c r="C308" s="12"/>
      <c r="D308" s="12"/>
      <c r="E308" s="12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3"/>
      <c r="B309" s="16">
        <v>6210</v>
      </c>
      <c r="C309" s="12"/>
      <c r="D309" s="12"/>
      <c r="E309" s="12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3"/>
      <c r="B310" s="16">
        <v>7210</v>
      </c>
      <c r="C310" s="12"/>
      <c r="D310" s="12"/>
      <c r="E310" s="12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3"/>
      <c r="B311" s="16">
        <v>8210</v>
      </c>
      <c r="C311" s="12"/>
      <c r="D311" s="12"/>
      <c r="E311" s="12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4">
        <v>721</v>
      </c>
      <c r="B312" s="11" t="s">
        <v>70</v>
      </c>
      <c r="C312" s="18">
        <f t="shared" ref="C312:E312" si="62">SUM(C313,C320,C327)</f>
        <v>2000</v>
      </c>
      <c r="D312" s="18">
        <f t="shared" si="62"/>
        <v>2000</v>
      </c>
      <c r="E312" s="18">
        <f t="shared" si="62"/>
        <v>2000</v>
      </c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hidden="1" customHeight="1" x14ac:dyDescent="0.25">
      <c r="A313" s="13">
        <v>7211</v>
      </c>
      <c r="B313" s="20" t="s">
        <v>71</v>
      </c>
      <c r="C313" s="15">
        <f t="shared" ref="C313:E313" si="63">SUM(C314:C319)</f>
        <v>2000</v>
      </c>
      <c r="D313" s="15">
        <f t="shared" si="63"/>
        <v>2000</v>
      </c>
      <c r="E313" s="15">
        <f t="shared" si="63"/>
        <v>2000</v>
      </c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3"/>
      <c r="B314" s="16">
        <v>3210</v>
      </c>
      <c r="C314" s="12">
        <v>2000</v>
      </c>
      <c r="D314" s="12">
        <v>2000</v>
      </c>
      <c r="E314" s="12">
        <v>2000</v>
      </c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3"/>
      <c r="B315" s="16">
        <v>4910</v>
      </c>
      <c r="C315" s="12"/>
      <c r="D315" s="12"/>
      <c r="E315" s="12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3"/>
      <c r="B316" s="16">
        <v>5410</v>
      </c>
      <c r="C316" s="12"/>
      <c r="D316" s="12"/>
      <c r="E316" s="12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3"/>
      <c r="B317" s="16">
        <v>6210</v>
      </c>
      <c r="C317" s="12"/>
      <c r="D317" s="12"/>
      <c r="E317" s="12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3"/>
      <c r="B318" s="16">
        <v>7210</v>
      </c>
      <c r="C318" s="12"/>
      <c r="D318" s="12"/>
      <c r="E318" s="12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3"/>
      <c r="B319" s="16">
        <v>8210</v>
      </c>
      <c r="C319" s="12"/>
      <c r="D319" s="12"/>
      <c r="E319" s="12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3">
        <v>7212</v>
      </c>
      <c r="B320" s="20" t="s">
        <v>72</v>
      </c>
      <c r="C320" s="15">
        <f t="shared" ref="C320:E320" si="64">SUM(C321:C326)</f>
        <v>0</v>
      </c>
      <c r="D320" s="15">
        <f t="shared" si="64"/>
        <v>0</v>
      </c>
      <c r="E320" s="15">
        <f t="shared" si="64"/>
        <v>0</v>
      </c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3"/>
      <c r="B321" s="16">
        <v>3210</v>
      </c>
      <c r="C321" s="12"/>
      <c r="D321" s="12"/>
      <c r="E321" s="12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3"/>
      <c r="B322" s="16">
        <v>4910</v>
      </c>
      <c r="C322" s="12"/>
      <c r="D322" s="12"/>
      <c r="E322" s="12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3"/>
      <c r="B323" s="16">
        <v>5410</v>
      </c>
      <c r="C323" s="12"/>
      <c r="D323" s="12"/>
      <c r="E323" s="12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3"/>
      <c r="B324" s="16">
        <v>6210</v>
      </c>
      <c r="C324" s="12"/>
      <c r="D324" s="12"/>
      <c r="E324" s="12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3"/>
      <c r="B325" s="16">
        <v>7210</v>
      </c>
      <c r="C325" s="12"/>
      <c r="D325" s="12"/>
      <c r="E325" s="12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3"/>
      <c r="B326" s="16">
        <v>8210</v>
      </c>
      <c r="C326" s="12"/>
      <c r="D326" s="12"/>
      <c r="E326" s="12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3">
        <v>7214</v>
      </c>
      <c r="B327" s="20" t="s">
        <v>73</v>
      </c>
      <c r="C327" s="15">
        <f t="shared" ref="C327:E327" si="65">SUM(C328:C333)</f>
        <v>0</v>
      </c>
      <c r="D327" s="15">
        <f t="shared" si="65"/>
        <v>0</v>
      </c>
      <c r="E327" s="15">
        <f t="shared" si="65"/>
        <v>0</v>
      </c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3"/>
      <c r="B328" s="16">
        <v>3210</v>
      </c>
      <c r="C328" s="12"/>
      <c r="D328" s="12"/>
      <c r="E328" s="12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3"/>
      <c r="B329" s="16">
        <v>4910</v>
      </c>
      <c r="C329" s="12"/>
      <c r="D329" s="12"/>
      <c r="E329" s="12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3"/>
      <c r="B330" s="16">
        <v>5410</v>
      </c>
      <c r="C330" s="12"/>
      <c r="D330" s="12"/>
      <c r="E330" s="12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3"/>
      <c r="B331" s="16">
        <v>6210</v>
      </c>
      <c r="C331" s="12"/>
      <c r="D331" s="12"/>
      <c r="E331" s="12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3"/>
      <c r="B332" s="16">
        <v>7210</v>
      </c>
      <c r="C332" s="12"/>
      <c r="D332" s="12"/>
      <c r="E332" s="12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3"/>
      <c r="B333" s="16">
        <v>8210</v>
      </c>
      <c r="C333" s="12"/>
      <c r="D333" s="12"/>
      <c r="E333" s="12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4">
        <v>722</v>
      </c>
      <c r="B334" s="11" t="s">
        <v>74</v>
      </c>
      <c r="C334" s="18">
        <f t="shared" ref="C334:E334" si="66">SUM(C335,C342,C349,C356,C363)</f>
        <v>0</v>
      </c>
      <c r="D334" s="18">
        <f t="shared" si="66"/>
        <v>0</v>
      </c>
      <c r="E334" s="18">
        <f t="shared" si="66"/>
        <v>0</v>
      </c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3">
        <v>7221</v>
      </c>
      <c r="B335" s="20" t="s">
        <v>75</v>
      </c>
      <c r="C335" s="15">
        <f t="shared" ref="C335:E335" si="67">SUM(C336:C341)</f>
        <v>0</v>
      </c>
      <c r="D335" s="15">
        <f t="shared" si="67"/>
        <v>0</v>
      </c>
      <c r="E335" s="15">
        <f t="shared" si="67"/>
        <v>0</v>
      </c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3"/>
      <c r="B336" s="16">
        <v>3210</v>
      </c>
      <c r="C336" s="12"/>
      <c r="D336" s="12"/>
      <c r="E336" s="12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3"/>
      <c r="B337" s="16">
        <v>4910</v>
      </c>
      <c r="C337" s="12"/>
      <c r="D337" s="12"/>
      <c r="E337" s="12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3"/>
      <c r="B338" s="16">
        <v>5410</v>
      </c>
      <c r="C338" s="12"/>
      <c r="D338" s="12"/>
      <c r="E338" s="12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3"/>
      <c r="B339" s="16">
        <v>6210</v>
      </c>
      <c r="C339" s="12"/>
      <c r="D339" s="12"/>
      <c r="E339" s="12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3"/>
      <c r="B340" s="16">
        <v>7210</v>
      </c>
      <c r="C340" s="12"/>
      <c r="D340" s="12"/>
      <c r="E340" s="12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3"/>
      <c r="B341" s="16">
        <v>8210</v>
      </c>
      <c r="C341" s="12"/>
      <c r="D341" s="12"/>
      <c r="E341" s="12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3">
        <v>7224</v>
      </c>
      <c r="B342" s="20" t="s">
        <v>76</v>
      </c>
      <c r="C342" s="15">
        <f t="shared" ref="C342:E342" si="68">SUM(C343:C348)</f>
        <v>0</v>
      </c>
      <c r="D342" s="15">
        <f t="shared" si="68"/>
        <v>0</v>
      </c>
      <c r="E342" s="15">
        <f t="shared" si="68"/>
        <v>0</v>
      </c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3"/>
      <c r="B343" s="16">
        <v>3210</v>
      </c>
      <c r="C343" s="12"/>
      <c r="D343" s="12"/>
      <c r="E343" s="12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3"/>
      <c r="B344" s="16">
        <v>4910</v>
      </c>
      <c r="C344" s="12"/>
      <c r="D344" s="12"/>
      <c r="E344" s="12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3"/>
      <c r="B345" s="16">
        <v>5410</v>
      </c>
      <c r="C345" s="12"/>
      <c r="D345" s="12"/>
      <c r="E345" s="12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3"/>
      <c r="B346" s="16">
        <v>6210</v>
      </c>
      <c r="C346" s="12"/>
      <c r="D346" s="12"/>
      <c r="E346" s="12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3"/>
      <c r="B347" s="16">
        <v>7210</v>
      </c>
      <c r="C347" s="12"/>
      <c r="D347" s="12"/>
      <c r="E347" s="12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3"/>
      <c r="B348" s="16">
        <v>8210</v>
      </c>
      <c r="C348" s="12"/>
      <c r="D348" s="12"/>
      <c r="E348" s="12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3">
        <v>7225</v>
      </c>
      <c r="B349" s="20" t="s">
        <v>77</v>
      </c>
      <c r="C349" s="15">
        <f t="shared" ref="C349:E349" si="69">SUM(C350:C355)</f>
        <v>0</v>
      </c>
      <c r="D349" s="15">
        <f t="shared" si="69"/>
        <v>0</v>
      </c>
      <c r="E349" s="15">
        <f t="shared" si="69"/>
        <v>0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3"/>
      <c r="B350" s="16">
        <v>3210</v>
      </c>
      <c r="C350" s="12"/>
      <c r="D350" s="12"/>
      <c r="E350" s="12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3"/>
      <c r="B351" s="16">
        <v>4910</v>
      </c>
      <c r="C351" s="12"/>
      <c r="D351" s="12"/>
      <c r="E351" s="12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3"/>
      <c r="B352" s="16">
        <v>5410</v>
      </c>
      <c r="C352" s="12"/>
      <c r="D352" s="12"/>
      <c r="E352" s="12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3"/>
      <c r="B353" s="16">
        <v>6210</v>
      </c>
      <c r="C353" s="12"/>
      <c r="D353" s="12"/>
      <c r="E353" s="12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3"/>
      <c r="B354" s="16">
        <v>7210</v>
      </c>
      <c r="C354" s="12"/>
      <c r="D354" s="12"/>
      <c r="E354" s="12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3"/>
      <c r="B355" s="16">
        <v>8210</v>
      </c>
      <c r="C355" s="12"/>
      <c r="D355" s="12"/>
      <c r="E355" s="12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3">
        <v>7226</v>
      </c>
      <c r="B356" s="20" t="s">
        <v>78</v>
      </c>
      <c r="C356" s="15">
        <f t="shared" ref="C356:E356" si="70">SUM(C357:C362)</f>
        <v>0</v>
      </c>
      <c r="D356" s="15">
        <f t="shared" si="70"/>
        <v>0</v>
      </c>
      <c r="E356" s="15">
        <f t="shared" si="70"/>
        <v>0</v>
      </c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3"/>
      <c r="B357" s="16">
        <v>3210</v>
      </c>
      <c r="C357" s="12"/>
      <c r="D357" s="12"/>
      <c r="E357" s="12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3"/>
      <c r="B358" s="16">
        <v>4910</v>
      </c>
      <c r="C358" s="12"/>
      <c r="D358" s="12"/>
      <c r="E358" s="12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3"/>
      <c r="B359" s="16">
        <v>5410</v>
      </c>
      <c r="C359" s="12"/>
      <c r="D359" s="12"/>
      <c r="E359" s="12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3"/>
      <c r="B360" s="16">
        <v>6210</v>
      </c>
      <c r="C360" s="12"/>
      <c r="D360" s="12"/>
      <c r="E360" s="12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3"/>
      <c r="B361" s="16">
        <v>7210</v>
      </c>
      <c r="C361" s="12"/>
      <c r="D361" s="12"/>
      <c r="E361" s="12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3"/>
      <c r="B362" s="16">
        <v>8210</v>
      </c>
      <c r="C362" s="12"/>
      <c r="D362" s="12"/>
      <c r="E362" s="12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3">
        <v>7227</v>
      </c>
      <c r="B363" s="20" t="s">
        <v>79</v>
      </c>
      <c r="C363" s="15">
        <f t="shared" ref="C363:E363" si="71">SUM(C364:C369)</f>
        <v>0</v>
      </c>
      <c r="D363" s="15">
        <f t="shared" si="71"/>
        <v>0</v>
      </c>
      <c r="E363" s="15">
        <f t="shared" si="71"/>
        <v>0</v>
      </c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3"/>
      <c r="B364" s="16">
        <v>3210</v>
      </c>
      <c r="C364" s="12"/>
      <c r="D364" s="12"/>
      <c r="E364" s="12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3"/>
      <c r="B365" s="16">
        <v>4910</v>
      </c>
      <c r="C365" s="12"/>
      <c r="D365" s="12"/>
      <c r="E365" s="12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3"/>
      <c r="B366" s="16">
        <v>5410</v>
      </c>
      <c r="C366" s="12"/>
      <c r="D366" s="12"/>
      <c r="E366" s="12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3"/>
      <c r="B367" s="16">
        <v>6210</v>
      </c>
      <c r="C367" s="12"/>
      <c r="D367" s="12"/>
      <c r="E367" s="12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3"/>
      <c r="B368" s="16">
        <v>7210</v>
      </c>
      <c r="C368" s="12"/>
      <c r="D368" s="12"/>
      <c r="E368" s="12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3"/>
      <c r="B369" s="16">
        <v>8210</v>
      </c>
      <c r="C369" s="12"/>
      <c r="D369" s="12"/>
      <c r="E369" s="12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4">
        <v>723</v>
      </c>
      <c r="B370" s="11" t="s">
        <v>80</v>
      </c>
      <c r="C370" s="18">
        <f t="shared" ref="C370:E370" si="72">SUM(C371)</f>
        <v>0</v>
      </c>
      <c r="D370" s="18">
        <f t="shared" si="72"/>
        <v>0</v>
      </c>
      <c r="E370" s="18">
        <f t="shared" si="72"/>
        <v>0</v>
      </c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3">
        <v>7231</v>
      </c>
      <c r="B371" s="20" t="s">
        <v>81</v>
      </c>
      <c r="C371" s="15">
        <f t="shared" ref="C371:E371" si="73">SUM(C372:C377)</f>
        <v>0</v>
      </c>
      <c r="D371" s="15">
        <f t="shared" si="73"/>
        <v>0</v>
      </c>
      <c r="E371" s="15">
        <f t="shared" si="73"/>
        <v>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3"/>
      <c r="B372" s="16">
        <v>3210</v>
      </c>
      <c r="C372" s="12"/>
      <c r="D372" s="12"/>
      <c r="E372" s="12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3"/>
      <c r="B373" s="16">
        <v>4910</v>
      </c>
      <c r="C373" s="12"/>
      <c r="D373" s="12"/>
      <c r="E373" s="12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3"/>
      <c r="B374" s="16">
        <v>5410</v>
      </c>
      <c r="C374" s="12"/>
      <c r="D374" s="12"/>
      <c r="E374" s="12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3"/>
      <c r="B375" s="16">
        <v>6210</v>
      </c>
      <c r="C375" s="12"/>
      <c r="D375" s="12"/>
      <c r="E375" s="12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3"/>
      <c r="B376" s="16">
        <v>7210</v>
      </c>
      <c r="C376" s="12"/>
      <c r="D376" s="12"/>
      <c r="E376" s="12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3"/>
      <c r="B377" s="16">
        <v>8210</v>
      </c>
      <c r="C377" s="12"/>
      <c r="D377" s="12"/>
      <c r="E377" s="12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7">
        <v>8</v>
      </c>
      <c r="B378" s="8" t="s">
        <v>82</v>
      </c>
      <c r="C378" s="9">
        <f t="shared" ref="C378:E378" si="74">SUM(C379,C387,C395,C403,C411)</f>
        <v>0</v>
      </c>
      <c r="D378" s="9">
        <f t="shared" si="74"/>
        <v>0</v>
      </c>
      <c r="E378" s="9">
        <f t="shared" si="74"/>
        <v>0</v>
      </c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4">
        <v>812</v>
      </c>
      <c r="B379" s="11" t="s">
        <v>83</v>
      </c>
      <c r="C379" s="18">
        <f t="shared" ref="C379:E379" si="75">SUM(C380)</f>
        <v>0</v>
      </c>
      <c r="D379" s="18">
        <f t="shared" si="75"/>
        <v>0</v>
      </c>
      <c r="E379" s="18">
        <f t="shared" si="75"/>
        <v>0</v>
      </c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3">
        <v>8121</v>
      </c>
      <c r="B380" s="20" t="s">
        <v>84</v>
      </c>
      <c r="C380" s="15">
        <f t="shared" ref="C380:E380" si="76">SUM(C381:C386)</f>
        <v>0</v>
      </c>
      <c r="D380" s="15">
        <f t="shared" si="76"/>
        <v>0</v>
      </c>
      <c r="E380" s="15">
        <f t="shared" si="76"/>
        <v>0</v>
      </c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3"/>
      <c r="B381" s="16">
        <v>3210</v>
      </c>
      <c r="C381" s="12"/>
      <c r="D381" s="12"/>
      <c r="E381" s="12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3"/>
      <c r="B382" s="16">
        <v>4910</v>
      </c>
      <c r="C382" s="12"/>
      <c r="D382" s="12"/>
      <c r="E382" s="12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3"/>
      <c r="B383" s="16">
        <v>5410</v>
      </c>
      <c r="C383" s="12"/>
      <c r="D383" s="12"/>
      <c r="E383" s="12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3"/>
      <c r="B384" s="16">
        <v>6210</v>
      </c>
      <c r="C384" s="12"/>
      <c r="D384" s="12"/>
      <c r="E384" s="12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3"/>
      <c r="B385" s="16">
        <v>7210</v>
      </c>
      <c r="C385" s="12"/>
      <c r="D385" s="12"/>
      <c r="E385" s="12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3"/>
      <c r="B386" s="16">
        <v>8210</v>
      </c>
      <c r="C386" s="12"/>
      <c r="D386" s="12"/>
      <c r="E386" s="12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4">
        <v>815</v>
      </c>
      <c r="B387" s="11" t="s">
        <v>85</v>
      </c>
      <c r="C387" s="18">
        <f t="shared" ref="C387:E387" si="77">SUM(C388)</f>
        <v>0</v>
      </c>
      <c r="D387" s="18">
        <f t="shared" si="77"/>
        <v>0</v>
      </c>
      <c r="E387" s="18">
        <f t="shared" si="77"/>
        <v>0</v>
      </c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3">
        <v>8153</v>
      </c>
      <c r="B388" s="20" t="s">
        <v>86</v>
      </c>
      <c r="C388" s="15">
        <f t="shared" ref="C388:E388" si="78">SUM(C389:C394)</f>
        <v>0</v>
      </c>
      <c r="D388" s="15">
        <f t="shared" si="78"/>
        <v>0</v>
      </c>
      <c r="E388" s="15">
        <f t="shared" si="78"/>
        <v>0</v>
      </c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3"/>
      <c r="B389" s="16">
        <v>3210</v>
      </c>
      <c r="C389" s="12"/>
      <c r="D389" s="12"/>
      <c r="E389" s="12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3"/>
      <c r="B390" s="16">
        <v>4910</v>
      </c>
      <c r="C390" s="12"/>
      <c r="D390" s="12"/>
      <c r="E390" s="12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3"/>
      <c r="B391" s="16">
        <v>5410</v>
      </c>
      <c r="C391" s="12"/>
      <c r="D391" s="12"/>
      <c r="E391" s="12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3"/>
      <c r="B392" s="16">
        <v>6210</v>
      </c>
      <c r="C392" s="12"/>
      <c r="D392" s="12"/>
      <c r="E392" s="12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3"/>
      <c r="B393" s="16">
        <v>7210</v>
      </c>
      <c r="C393" s="12"/>
      <c r="D393" s="12"/>
      <c r="E393" s="12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3"/>
      <c r="B394" s="16">
        <v>8210</v>
      </c>
      <c r="C394" s="12"/>
      <c r="D394" s="12"/>
      <c r="E394" s="12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4">
        <v>834</v>
      </c>
      <c r="B395" s="11" t="s">
        <v>87</v>
      </c>
      <c r="C395" s="18">
        <f t="shared" ref="C395:E395" si="79">SUM(C396)</f>
        <v>0</v>
      </c>
      <c r="D395" s="18">
        <f t="shared" si="79"/>
        <v>0</v>
      </c>
      <c r="E395" s="18">
        <f t="shared" si="79"/>
        <v>0</v>
      </c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3">
        <v>8341</v>
      </c>
      <c r="B396" s="20" t="s">
        <v>88</v>
      </c>
      <c r="C396" s="15">
        <f t="shared" ref="C396:E396" si="80">SUM(C397:C402)</f>
        <v>0</v>
      </c>
      <c r="D396" s="15">
        <f t="shared" si="80"/>
        <v>0</v>
      </c>
      <c r="E396" s="15">
        <f t="shared" si="80"/>
        <v>0</v>
      </c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3"/>
      <c r="B397" s="16">
        <v>3210</v>
      </c>
      <c r="C397" s="12"/>
      <c r="D397" s="12"/>
      <c r="E397" s="12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3"/>
      <c r="B398" s="16">
        <v>4910</v>
      </c>
      <c r="C398" s="12"/>
      <c r="D398" s="12"/>
      <c r="E398" s="12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3"/>
      <c r="B399" s="16">
        <v>5410</v>
      </c>
      <c r="C399" s="12"/>
      <c r="D399" s="12"/>
      <c r="E399" s="12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3"/>
      <c r="B400" s="16">
        <v>6210</v>
      </c>
      <c r="C400" s="12"/>
      <c r="D400" s="12"/>
      <c r="E400" s="12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3"/>
      <c r="B401" s="16">
        <v>7210</v>
      </c>
      <c r="C401" s="12"/>
      <c r="D401" s="12"/>
      <c r="E401" s="12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3"/>
      <c r="B402" s="16">
        <v>8210</v>
      </c>
      <c r="C402" s="12"/>
      <c r="D402" s="12"/>
      <c r="E402" s="12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4">
        <v>844</v>
      </c>
      <c r="B403" s="11" t="s">
        <v>89</v>
      </c>
      <c r="C403" s="18">
        <f t="shared" ref="C403:E403" si="81">SUM(C404)</f>
        <v>0</v>
      </c>
      <c r="D403" s="18">
        <f t="shared" si="81"/>
        <v>0</v>
      </c>
      <c r="E403" s="18">
        <f t="shared" si="81"/>
        <v>0</v>
      </c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3">
        <v>8443</v>
      </c>
      <c r="B404" s="20" t="s">
        <v>90</v>
      </c>
      <c r="C404" s="15">
        <f t="shared" ref="C404:E404" si="82">SUM(C405:C410)</f>
        <v>0</v>
      </c>
      <c r="D404" s="15">
        <f t="shared" si="82"/>
        <v>0</v>
      </c>
      <c r="E404" s="15">
        <f t="shared" si="82"/>
        <v>0</v>
      </c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3"/>
      <c r="B405" s="16">
        <v>3210</v>
      </c>
      <c r="C405" s="12"/>
      <c r="D405" s="12"/>
      <c r="E405" s="12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3"/>
      <c r="B406" s="16">
        <v>4910</v>
      </c>
      <c r="C406" s="12"/>
      <c r="D406" s="12"/>
      <c r="E406" s="12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3"/>
      <c r="B407" s="16">
        <v>5410</v>
      </c>
      <c r="C407" s="12"/>
      <c r="D407" s="12"/>
      <c r="E407" s="12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3"/>
      <c r="B408" s="16">
        <v>6210</v>
      </c>
      <c r="C408" s="12"/>
      <c r="D408" s="12"/>
      <c r="E408" s="12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3"/>
      <c r="B409" s="16">
        <v>7210</v>
      </c>
      <c r="C409" s="12"/>
      <c r="D409" s="12"/>
      <c r="E409" s="12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3"/>
      <c r="B410" s="16">
        <v>8210</v>
      </c>
      <c r="C410" s="12"/>
      <c r="D410" s="12"/>
      <c r="E410" s="12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4">
        <v>845</v>
      </c>
      <c r="B411" s="11" t="s">
        <v>91</v>
      </c>
      <c r="C411" s="18">
        <f t="shared" ref="C411:E411" si="83">SUM(C412)</f>
        <v>0</v>
      </c>
      <c r="D411" s="18">
        <f t="shared" si="83"/>
        <v>0</v>
      </c>
      <c r="E411" s="18">
        <f t="shared" si="83"/>
        <v>0</v>
      </c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3">
        <v>8453</v>
      </c>
      <c r="B412" s="20" t="s">
        <v>92</v>
      </c>
      <c r="C412" s="15">
        <f t="shared" ref="C412:E412" si="84">SUM(C413:C418)</f>
        <v>0</v>
      </c>
      <c r="D412" s="15">
        <f t="shared" si="84"/>
        <v>0</v>
      </c>
      <c r="E412" s="15">
        <f t="shared" si="84"/>
        <v>0</v>
      </c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3"/>
      <c r="B413" s="16">
        <v>3210</v>
      </c>
      <c r="C413" s="12"/>
      <c r="D413" s="12"/>
      <c r="E413" s="12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3"/>
      <c r="B414" s="16">
        <v>4910</v>
      </c>
      <c r="C414" s="12"/>
      <c r="D414" s="12"/>
      <c r="E414" s="12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3"/>
      <c r="B415" s="16">
        <v>5410</v>
      </c>
      <c r="C415" s="12"/>
      <c r="D415" s="12"/>
      <c r="E415" s="12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3"/>
      <c r="B416" s="16">
        <v>6210</v>
      </c>
      <c r="C416" s="12"/>
      <c r="D416" s="12"/>
      <c r="E416" s="12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3"/>
      <c r="B417" s="16">
        <v>7210</v>
      </c>
      <c r="C417" s="12"/>
      <c r="D417" s="12"/>
      <c r="E417" s="12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3"/>
      <c r="B418" s="16">
        <v>8210</v>
      </c>
      <c r="C418" s="12"/>
      <c r="D418" s="12"/>
      <c r="E418" s="12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7">
        <v>9</v>
      </c>
      <c r="B419" s="8" t="s">
        <v>93</v>
      </c>
      <c r="C419" s="9">
        <f t="shared" ref="C419:E419" si="85">SUM(C420)</f>
        <v>100000</v>
      </c>
      <c r="D419" s="9">
        <f t="shared" si="85"/>
        <v>0</v>
      </c>
      <c r="E419" s="9">
        <f t="shared" si="85"/>
        <v>0</v>
      </c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4">
        <v>922</v>
      </c>
      <c r="B420" s="11" t="s">
        <v>94</v>
      </c>
      <c r="C420" s="18">
        <f t="shared" ref="C420:E420" si="86">SUM(C421,C428)</f>
        <v>100000</v>
      </c>
      <c r="D420" s="18">
        <f t="shared" si="86"/>
        <v>0</v>
      </c>
      <c r="E420" s="18">
        <f t="shared" si="86"/>
        <v>0</v>
      </c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hidden="1" customHeight="1" x14ac:dyDescent="0.25">
      <c r="A421" s="13">
        <v>9221</v>
      </c>
      <c r="B421" s="20" t="s">
        <v>95</v>
      </c>
      <c r="C421" s="15">
        <f t="shared" ref="C421:E421" si="87">SUM(C422:C427)</f>
        <v>100000</v>
      </c>
      <c r="D421" s="15">
        <f t="shared" si="87"/>
        <v>0</v>
      </c>
      <c r="E421" s="15">
        <f t="shared" si="87"/>
        <v>0</v>
      </c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3"/>
      <c r="B422" s="16">
        <v>3210</v>
      </c>
      <c r="C422" s="12">
        <v>100000</v>
      </c>
      <c r="D422" s="12"/>
      <c r="E422" s="12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3"/>
      <c r="B423" s="16">
        <v>4910</v>
      </c>
      <c r="C423" s="12"/>
      <c r="D423" s="12"/>
      <c r="E423" s="12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3"/>
      <c r="B424" s="16">
        <v>5410</v>
      </c>
      <c r="C424" s="12"/>
      <c r="D424" s="12"/>
      <c r="E424" s="12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3"/>
      <c r="B425" s="16">
        <v>6210</v>
      </c>
      <c r="C425" s="12"/>
      <c r="D425" s="12"/>
      <c r="E425" s="12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3"/>
      <c r="B426" s="16">
        <v>7210</v>
      </c>
      <c r="C426" s="12"/>
      <c r="D426" s="12"/>
      <c r="E426" s="12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3"/>
      <c r="B427" s="16">
        <v>8210</v>
      </c>
      <c r="C427" s="12"/>
      <c r="D427" s="12"/>
      <c r="E427" s="12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3">
        <v>9222</v>
      </c>
      <c r="B428" s="20" t="s">
        <v>96</v>
      </c>
      <c r="C428" s="15">
        <f t="shared" ref="C428:E428" si="88">SUM(C429:C434)</f>
        <v>0</v>
      </c>
      <c r="D428" s="15">
        <f t="shared" si="88"/>
        <v>0</v>
      </c>
      <c r="E428" s="15">
        <f t="shared" si="88"/>
        <v>0</v>
      </c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3"/>
      <c r="B429" s="16">
        <v>3210</v>
      </c>
      <c r="C429" s="12"/>
      <c r="D429" s="12"/>
      <c r="E429" s="12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3"/>
      <c r="B430" s="16">
        <v>4910</v>
      </c>
      <c r="C430" s="12"/>
      <c r="D430" s="12"/>
      <c r="E430" s="12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3"/>
      <c r="B431" s="16">
        <v>5410</v>
      </c>
      <c r="C431" s="12"/>
      <c r="D431" s="12"/>
      <c r="E431" s="12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3"/>
      <c r="B432" s="16">
        <v>6210</v>
      </c>
      <c r="C432" s="12"/>
      <c r="D432" s="12"/>
      <c r="E432" s="12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3"/>
      <c r="B433" s="16">
        <v>7210</v>
      </c>
      <c r="C433" s="12"/>
      <c r="D433" s="12"/>
      <c r="E433" s="12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3"/>
      <c r="B434" s="16">
        <v>8210</v>
      </c>
      <c r="C434" s="12"/>
      <c r="D434" s="12"/>
      <c r="E434" s="12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27"/>
      <c r="B435" s="28" t="s">
        <v>97</v>
      </c>
      <c r="C435" s="29">
        <f t="shared" ref="C435:E435" si="89">SUM(C428,C421,C412,C404,C396,C388,C380,C371,C363,C356,C349,C342,C335,C327,C320,C313,C305,C296,C288,C281,C270,C263,C255,C248,C240,C233,C225,C217)+SUM(C209,C201,C194,C187,C180,C173,C165,C158,C151,C144,C137,C130,C123,C115,C108,C101,C94,C86,C79,C71,C64,C56,C49,C41,C34,C27,C20,C12,C5,C278)</f>
        <v>11092515</v>
      </c>
      <c r="D435" s="29">
        <f t="shared" si="89"/>
        <v>10992515</v>
      </c>
      <c r="E435" s="29">
        <f t="shared" si="89"/>
        <v>10992515</v>
      </c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"/>
      <c r="B436" s="30" t="s">
        <v>98</v>
      </c>
      <c r="C436" s="31">
        <f t="shared" ref="C436:E436" si="90">SUMIF($A$3:$A$434,"&gt;1000",C$3:C$434)-C435</f>
        <v>0</v>
      </c>
      <c r="D436" s="31">
        <f t="shared" si="90"/>
        <v>0</v>
      </c>
      <c r="E436" s="31">
        <f t="shared" si="90"/>
        <v>0</v>
      </c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"/>
      <c r="B437" s="30"/>
      <c r="C437" s="31"/>
      <c r="D437" s="31"/>
      <c r="E437" s="31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"/>
      <c r="B438" s="22" t="s">
        <v>99</v>
      </c>
      <c r="C438" s="32">
        <f t="shared" ref="C438:E438" si="91">C3</f>
        <v>10990515</v>
      </c>
      <c r="D438" s="32">
        <f t="shared" si="91"/>
        <v>10990515</v>
      </c>
      <c r="E438" s="32">
        <f t="shared" si="91"/>
        <v>10990515</v>
      </c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"/>
      <c r="B439" s="22" t="s">
        <v>100</v>
      </c>
      <c r="C439" s="32">
        <f t="shared" ref="C439:E439" si="92">C303</f>
        <v>2000</v>
      </c>
      <c r="D439" s="32">
        <f t="shared" si="92"/>
        <v>2000</v>
      </c>
      <c r="E439" s="32">
        <f t="shared" si="92"/>
        <v>2000</v>
      </c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"/>
      <c r="B440" s="22" t="s">
        <v>101</v>
      </c>
      <c r="C440" s="32">
        <f t="shared" ref="C440:E440" si="93">C378</f>
        <v>0</v>
      </c>
      <c r="D440" s="32">
        <f t="shared" si="93"/>
        <v>0</v>
      </c>
      <c r="E440" s="32">
        <f t="shared" si="93"/>
        <v>0</v>
      </c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 x14ac:dyDescent="0.2">
      <c r="A441" s="1"/>
      <c r="B441" s="22" t="s">
        <v>102</v>
      </c>
      <c r="C441" s="32">
        <f t="shared" ref="C441:E441" si="94">C419</f>
        <v>100000</v>
      </c>
      <c r="D441" s="32">
        <f t="shared" si="94"/>
        <v>0</v>
      </c>
      <c r="E441" s="32">
        <f t="shared" si="94"/>
        <v>0</v>
      </c>
    </row>
    <row r="442" spans="1:26" ht="15.75" customHeight="1" x14ac:dyDescent="0.2">
      <c r="A442" s="1"/>
      <c r="B442" s="34" t="s">
        <v>103</v>
      </c>
      <c r="C442" s="35">
        <f t="shared" ref="C442:E442" si="95">SUM(C438:C441)</f>
        <v>11092515</v>
      </c>
      <c r="D442" s="35">
        <f t="shared" si="95"/>
        <v>10992515</v>
      </c>
      <c r="E442" s="35">
        <f t="shared" si="95"/>
        <v>10992515</v>
      </c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2">
      <c r="A443" s="1"/>
      <c r="B443" s="22" t="s">
        <v>98</v>
      </c>
      <c r="C443" s="32">
        <f t="shared" ref="C443:E443" si="96">C442-C435</f>
        <v>0</v>
      </c>
      <c r="D443" s="32">
        <f t="shared" si="96"/>
        <v>0</v>
      </c>
      <c r="E443" s="32">
        <f t="shared" si="96"/>
        <v>0</v>
      </c>
    </row>
    <row r="444" spans="1:26" ht="15.75" customHeight="1" x14ac:dyDescent="0.2">
      <c r="A444" s="1"/>
      <c r="B444" s="30"/>
      <c r="C444" s="31"/>
      <c r="D444" s="31"/>
      <c r="E444" s="31"/>
    </row>
    <row r="445" spans="1:26" ht="15.75" customHeight="1" x14ac:dyDescent="0.2">
      <c r="A445" s="37"/>
      <c r="B445" s="38" t="s">
        <v>104</v>
      </c>
      <c r="C445" s="39" t="s">
        <v>105</v>
      </c>
      <c r="D445" s="39" t="s">
        <v>105</v>
      </c>
      <c r="E445" s="39" t="s">
        <v>105</v>
      </c>
    </row>
    <row r="446" spans="1:26" ht="15.75" customHeight="1" x14ac:dyDescent="0.25">
      <c r="A446" s="40">
        <v>11</v>
      </c>
      <c r="B446" s="7">
        <v>11</v>
      </c>
      <c r="C446" s="18">
        <f t="shared" ref="C446:E446" si="97">SUMIF($B$5:$B$435,$B446,C$5:C$435)</f>
        <v>265300</v>
      </c>
      <c r="D446" s="18">
        <f t="shared" si="97"/>
        <v>265300</v>
      </c>
      <c r="E446" s="18">
        <f t="shared" si="97"/>
        <v>265300</v>
      </c>
      <c r="F446" s="41" t="s">
        <v>106</v>
      </c>
    </row>
    <row r="447" spans="1:26" ht="15.75" customHeight="1" x14ac:dyDescent="0.25">
      <c r="A447" s="42">
        <v>12</v>
      </c>
      <c r="B447" s="43">
        <v>12</v>
      </c>
      <c r="C447" s="18">
        <f t="shared" ref="C447:E447" si="98">SUMIF($B$5:$B$435,$B447,C$5:C$435)</f>
        <v>925315</v>
      </c>
      <c r="D447" s="18">
        <f t="shared" si="98"/>
        <v>925315</v>
      </c>
      <c r="E447" s="18">
        <f t="shared" si="98"/>
        <v>925315</v>
      </c>
      <c r="F447" s="41" t="s">
        <v>107</v>
      </c>
    </row>
    <row r="448" spans="1:26" ht="15.75" customHeight="1" x14ac:dyDescent="0.25">
      <c r="A448" s="42">
        <v>51</v>
      </c>
      <c r="B448" s="26">
        <v>5103</v>
      </c>
      <c r="C448" s="18">
        <f t="shared" ref="C448:E448" si="99">SUMIF($B$5:$B$435,$B448,C$5:C$435)</f>
        <v>0</v>
      </c>
      <c r="D448" s="18">
        <f t="shared" si="99"/>
        <v>0</v>
      </c>
      <c r="E448" s="18">
        <f t="shared" si="99"/>
        <v>0</v>
      </c>
      <c r="F448" s="41" t="s">
        <v>108</v>
      </c>
    </row>
    <row r="449" spans="1:6" ht="15.75" customHeight="1" x14ac:dyDescent="0.25">
      <c r="A449" s="42">
        <v>52</v>
      </c>
      <c r="B449" s="26">
        <v>526</v>
      </c>
      <c r="C449" s="18">
        <f t="shared" ref="C449:E449" si="100">SUMIF($B$5:$B$435,$B449,C$5:C$435)</f>
        <v>200</v>
      </c>
      <c r="D449" s="18">
        <f t="shared" si="100"/>
        <v>200</v>
      </c>
      <c r="E449" s="18">
        <f t="shared" si="100"/>
        <v>200</v>
      </c>
      <c r="F449" s="41" t="s">
        <v>109</v>
      </c>
    </row>
    <row r="450" spans="1:6" ht="15.75" customHeight="1" x14ac:dyDescent="0.25">
      <c r="A450" s="42">
        <v>52</v>
      </c>
      <c r="B450" s="26">
        <v>527</v>
      </c>
      <c r="C450" s="18">
        <f t="shared" ref="C450:E450" si="101">SUMIF($B$5:$B$435,$B450,C$5:C$435)</f>
        <v>0</v>
      </c>
      <c r="D450" s="18">
        <f t="shared" si="101"/>
        <v>0</v>
      </c>
      <c r="E450" s="18">
        <f t="shared" si="101"/>
        <v>0</v>
      </c>
      <c r="F450" s="41" t="s">
        <v>109</v>
      </c>
    </row>
    <row r="451" spans="1:6" ht="15.75" customHeight="1" x14ac:dyDescent="0.25">
      <c r="A451" s="42">
        <v>52</v>
      </c>
      <c r="B451" s="26">
        <v>5212</v>
      </c>
      <c r="C451" s="18">
        <f t="shared" ref="C451:E451" si="102">SUMIF($B$5:$B$435,$B451,C$5:C$435)</f>
        <v>25000</v>
      </c>
      <c r="D451" s="18">
        <f t="shared" si="102"/>
        <v>25000</v>
      </c>
      <c r="E451" s="18">
        <f t="shared" si="102"/>
        <v>25000</v>
      </c>
      <c r="F451" s="41" t="s">
        <v>109</v>
      </c>
    </row>
    <row r="452" spans="1:6" ht="15.75" customHeight="1" x14ac:dyDescent="0.25">
      <c r="A452" s="42">
        <v>32</v>
      </c>
      <c r="B452" s="16">
        <v>3210</v>
      </c>
      <c r="C452" s="18">
        <f t="shared" ref="C452:E452" si="103">SUMIF($B$5:$B$435,$B452,C$5:C$435)</f>
        <v>161700</v>
      </c>
      <c r="D452" s="18">
        <f t="shared" si="103"/>
        <v>61700</v>
      </c>
      <c r="E452" s="18">
        <f t="shared" si="103"/>
        <v>61700</v>
      </c>
      <c r="F452" s="41" t="s">
        <v>110</v>
      </c>
    </row>
    <row r="453" spans="1:6" ht="15.75" customHeight="1" x14ac:dyDescent="0.25">
      <c r="A453" s="42">
        <v>49</v>
      </c>
      <c r="B453" s="16">
        <v>4910</v>
      </c>
      <c r="C453" s="18">
        <f t="shared" ref="C453:E453" si="104">SUMIF($B$5:$B$435,$B453,C$5:C$435)</f>
        <v>0</v>
      </c>
      <c r="D453" s="18">
        <f t="shared" si="104"/>
        <v>0</v>
      </c>
      <c r="E453" s="18">
        <f t="shared" si="104"/>
        <v>0</v>
      </c>
      <c r="F453" s="41" t="s">
        <v>111</v>
      </c>
    </row>
    <row r="454" spans="1:6" ht="15.75" customHeight="1" x14ac:dyDescent="0.25">
      <c r="A454" s="42">
        <v>54</v>
      </c>
      <c r="B454" s="16">
        <v>5410</v>
      </c>
      <c r="C454" s="18">
        <f t="shared" ref="C454:E454" si="105">SUMIF($B$5:$B$435,$B454,C$5:C$435)</f>
        <v>9715000</v>
      </c>
      <c r="D454" s="18">
        <f t="shared" si="105"/>
        <v>9715000</v>
      </c>
      <c r="E454" s="18">
        <f t="shared" si="105"/>
        <v>9715000</v>
      </c>
      <c r="F454" s="41" t="s">
        <v>112</v>
      </c>
    </row>
    <row r="455" spans="1:6" ht="32.25" customHeight="1" x14ac:dyDescent="0.25">
      <c r="A455" s="42">
        <v>62</v>
      </c>
      <c r="B455" s="16">
        <v>6210</v>
      </c>
      <c r="C455" s="18">
        <f t="shared" ref="C455:E455" si="106">SUMIF($B$5:$B$435,$B455,C$5:C$435)</f>
        <v>0</v>
      </c>
      <c r="D455" s="18">
        <f t="shared" si="106"/>
        <v>0</v>
      </c>
      <c r="E455" s="18">
        <f t="shared" si="106"/>
        <v>0</v>
      </c>
      <c r="F455" s="41" t="s">
        <v>113</v>
      </c>
    </row>
    <row r="456" spans="1:6" ht="15.75" customHeight="1" x14ac:dyDescent="0.25">
      <c r="A456" s="42">
        <v>72</v>
      </c>
      <c r="B456" s="16">
        <v>7210</v>
      </c>
      <c r="C456" s="18">
        <f t="shared" ref="C456:E456" si="107">SUMIF($B$5:$B$435,$B456,C$5:C$435)</f>
        <v>0</v>
      </c>
      <c r="D456" s="18">
        <f t="shared" si="107"/>
        <v>0</v>
      </c>
      <c r="E456" s="18">
        <f t="shared" si="107"/>
        <v>0</v>
      </c>
      <c r="F456" s="41" t="s">
        <v>114</v>
      </c>
    </row>
    <row r="457" spans="1:6" ht="15.75" customHeight="1" x14ac:dyDescent="0.25">
      <c r="A457" s="42">
        <v>82</v>
      </c>
      <c r="B457" s="16">
        <v>8210</v>
      </c>
      <c r="C457" s="18">
        <f t="shared" ref="C457:E457" si="108">SUMIF($B$5:$B$435,$B457,C$5:C$435)</f>
        <v>0</v>
      </c>
      <c r="D457" s="18">
        <f t="shared" si="108"/>
        <v>0</v>
      </c>
      <c r="E457" s="18">
        <f t="shared" si="108"/>
        <v>0</v>
      </c>
      <c r="F457" s="41" t="s">
        <v>115</v>
      </c>
    </row>
    <row r="458" spans="1:6" ht="15.75" customHeight="1" x14ac:dyDescent="0.2">
      <c r="A458" s="44"/>
      <c r="B458" s="45" t="s">
        <v>103</v>
      </c>
      <c r="C458" s="46">
        <f t="shared" ref="C458:E458" si="109">SUM(C446:C457)</f>
        <v>11092515</v>
      </c>
      <c r="D458" s="46">
        <f t="shared" si="109"/>
        <v>10992515</v>
      </c>
      <c r="E458" s="46">
        <f t="shared" si="109"/>
        <v>10992515</v>
      </c>
    </row>
    <row r="459" spans="1:6" ht="15.75" customHeight="1" x14ac:dyDescent="0.2">
      <c r="A459" s="1"/>
      <c r="B459" s="7"/>
      <c r="C459" s="18"/>
      <c r="D459" s="18"/>
      <c r="E459" s="18"/>
    </row>
    <row r="460" spans="1:6" ht="15.75" customHeight="1" x14ac:dyDescent="0.2">
      <c r="A460" s="1"/>
      <c r="B460" s="47" t="s">
        <v>116</v>
      </c>
      <c r="C460" s="48" t="s">
        <v>117</v>
      </c>
      <c r="D460" s="48" t="s">
        <v>117</v>
      </c>
      <c r="E460" s="48" t="s">
        <v>117</v>
      </c>
    </row>
    <row r="461" spans="1:6" ht="15.75" customHeight="1" x14ac:dyDescent="0.2">
      <c r="A461" s="1"/>
      <c r="B461" s="7">
        <v>11</v>
      </c>
      <c r="C461" s="32">
        <f>C446-'POSEBNI DIO-za popuniti'!K1207</f>
        <v>0</v>
      </c>
      <c r="D461" s="32">
        <f>D446-'POSEBNI DIO-za popuniti'!L1207</f>
        <v>0</v>
      </c>
      <c r="E461" s="32">
        <f>E446-'POSEBNI DIO-za popuniti'!M1207</f>
        <v>0</v>
      </c>
    </row>
    <row r="462" spans="1:6" ht="15.75" customHeight="1" x14ac:dyDescent="0.2">
      <c r="A462" s="1"/>
      <c r="B462" s="43">
        <v>12</v>
      </c>
      <c r="C462" s="32">
        <f>C447-'POSEBNI DIO-za popuniti'!K1208</f>
        <v>0</v>
      </c>
      <c r="D462" s="32">
        <f>D447-'POSEBNI DIO-za popuniti'!L1208</f>
        <v>0</v>
      </c>
      <c r="E462" s="32">
        <f>E447-'POSEBNI DIO-za popuniti'!M1208</f>
        <v>0</v>
      </c>
    </row>
    <row r="463" spans="1:6" ht="15.75" customHeight="1" x14ac:dyDescent="0.2">
      <c r="A463" s="1"/>
      <c r="B463" s="26">
        <v>5103</v>
      </c>
      <c r="C463" s="32">
        <f>C448-'POSEBNI DIO-za popuniti'!K1209</f>
        <v>0</v>
      </c>
      <c r="D463" s="32">
        <f>D448-'POSEBNI DIO-za popuniti'!L1209</f>
        <v>0</v>
      </c>
      <c r="E463" s="32">
        <f>E448-'POSEBNI DIO-za popuniti'!M1209</f>
        <v>0</v>
      </c>
    </row>
    <row r="464" spans="1:6" ht="15.75" customHeight="1" x14ac:dyDescent="0.2">
      <c r="A464" s="1"/>
      <c r="B464" s="26">
        <v>526</v>
      </c>
      <c r="C464" s="32">
        <f>C449-'POSEBNI DIO-za popuniti'!K1210</f>
        <v>0</v>
      </c>
      <c r="D464" s="32">
        <f>D449-'POSEBNI DIO-za popuniti'!L1210</f>
        <v>0</v>
      </c>
      <c r="E464" s="32">
        <f>E449-'POSEBNI DIO-za popuniti'!M1210</f>
        <v>0</v>
      </c>
    </row>
    <row r="465" spans="1:26" ht="15.75" customHeight="1" x14ac:dyDescent="0.2">
      <c r="A465" s="1"/>
      <c r="B465" s="26">
        <v>527</v>
      </c>
      <c r="C465" s="32">
        <f>C450-'POSEBNI DIO-za popuniti'!K1211</f>
        <v>0</v>
      </c>
      <c r="D465" s="32">
        <f>D450-'POSEBNI DIO-za popuniti'!L1211</f>
        <v>0</v>
      </c>
      <c r="E465" s="32">
        <f>E450-'POSEBNI DIO-za popuniti'!M1211</f>
        <v>0</v>
      </c>
    </row>
    <row r="466" spans="1:26" ht="15.75" customHeight="1" x14ac:dyDescent="0.2">
      <c r="A466" s="1"/>
      <c r="B466" s="26">
        <v>5212</v>
      </c>
      <c r="C466" s="32">
        <f>C451-'POSEBNI DIO-za popuniti'!K1212</f>
        <v>0</v>
      </c>
      <c r="D466" s="32">
        <f>D451-'POSEBNI DIO-za popuniti'!L1212</f>
        <v>0</v>
      </c>
      <c r="E466" s="32">
        <f>E451-'POSEBNI DIO-za popuniti'!M1212</f>
        <v>0</v>
      </c>
    </row>
    <row r="467" spans="1:26" ht="15.75" customHeight="1" x14ac:dyDescent="0.2">
      <c r="A467" s="1"/>
      <c r="B467" s="16">
        <v>3210</v>
      </c>
      <c r="C467" s="32">
        <f>C452-'POSEBNI DIO-za popuniti'!K1213</f>
        <v>0</v>
      </c>
      <c r="D467" s="32">
        <f>D452-'POSEBNI DIO-za popuniti'!L1213</f>
        <v>0</v>
      </c>
      <c r="E467" s="32">
        <f>E452-'POSEBNI DIO-za popuniti'!M1213</f>
        <v>0</v>
      </c>
    </row>
    <row r="468" spans="1:26" ht="15.75" customHeight="1" x14ac:dyDescent="0.2">
      <c r="A468" s="1"/>
      <c r="B468" s="16">
        <v>4910</v>
      </c>
      <c r="C468" s="32">
        <f>C453-'POSEBNI DIO-za popuniti'!K1214</f>
        <v>0</v>
      </c>
      <c r="D468" s="32">
        <f>D453-'POSEBNI DIO-za popuniti'!L1214</f>
        <v>0</v>
      </c>
      <c r="E468" s="32">
        <f>E453-'POSEBNI DIO-za popuniti'!M1214</f>
        <v>0</v>
      </c>
    </row>
    <row r="469" spans="1:26" ht="15.75" customHeight="1" x14ac:dyDescent="0.2">
      <c r="A469" s="1"/>
      <c r="B469" s="16">
        <v>5410</v>
      </c>
      <c r="C469" s="32">
        <f>C454-'POSEBNI DIO-za popuniti'!K1215</f>
        <v>0</v>
      </c>
      <c r="D469" s="32">
        <f>D454-'POSEBNI DIO-za popuniti'!L1215</f>
        <v>0</v>
      </c>
      <c r="E469" s="32">
        <f>E454-'POSEBNI DIO-za popuniti'!M1215</f>
        <v>0</v>
      </c>
    </row>
    <row r="470" spans="1:26" ht="15.75" customHeight="1" x14ac:dyDescent="0.2">
      <c r="A470" s="1"/>
      <c r="B470" s="16">
        <v>6210</v>
      </c>
      <c r="C470" s="32">
        <f>C455-'POSEBNI DIO-za popuniti'!K1216</f>
        <v>0</v>
      </c>
      <c r="D470" s="32">
        <f>D455-'POSEBNI DIO-za popuniti'!L1216</f>
        <v>0</v>
      </c>
      <c r="E470" s="32">
        <f>E455-'POSEBNI DIO-za popuniti'!M1216</f>
        <v>0</v>
      </c>
    </row>
    <row r="471" spans="1:26" ht="15.75" customHeight="1" x14ac:dyDescent="0.2">
      <c r="A471" s="1"/>
      <c r="B471" s="16">
        <v>7210</v>
      </c>
      <c r="C471" s="32">
        <f>C456-'POSEBNI DIO-za popuniti'!K1217</f>
        <v>0</v>
      </c>
      <c r="D471" s="32">
        <f>D456-'POSEBNI DIO-za popuniti'!L1217</f>
        <v>0</v>
      </c>
      <c r="E471" s="32">
        <f>E456-'POSEBNI DIO-za popuniti'!M1217</f>
        <v>0</v>
      </c>
    </row>
    <row r="472" spans="1:26" ht="15.75" customHeight="1" x14ac:dyDescent="0.2">
      <c r="A472" s="1"/>
      <c r="B472" s="16">
        <v>8210</v>
      </c>
      <c r="C472" s="32">
        <f>C457-'POSEBNI DIO-za popuniti'!K1218</f>
        <v>0</v>
      </c>
      <c r="D472" s="32">
        <f>D457-'POSEBNI DIO-za popuniti'!L1218</f>
        <v>0</v>
      </c>
      <c r="E472" s="32">
        <f>E457-'POSEBNI DIO-za popuniti'!M1218</f>
        <v>0</v>
      </c>
    </row>
    <row r="473" spans="1:26" ht="15.75" customHeight="1" x14ac:dyDescent="0.2">
      <c r="A473" s="44"/>
      <c r="B473" s="45" t="s">
        <v>103</v>
      </c>
      <c r="C473" s="46">
        <f t="shared" ref="C473:E473" si="110">SUM(C461:C472)</f>
        <v>0</v>
      </c>
      <c r="D473" s="46">
        <f t="shared" si="110"/>
        <v>0</v>
      </c>
      <c r="E473" s="46">
        <f t="shared" si="110"/>
        <v>0</v>
      </c>
    </row>
    <row r="474" spans="1:26" ht="15.75" customHeight="1" x14ac:dyDescent="0.25">
      <c r="A474" s="1"/>
      <c r="B474" s="49"/>
      <c r="C474" s="50"/>
      <c r="D474" s="50"/>
      <c r="E474" s="50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customHeight="1" x14ac:dyDescent="0.25">
      <c r="A475" s="1"/>
      <c r="B475" s="49"/>
      <c r="C475" s="50"/>
      <c r="D475" s="50"/>
      <c r="E475" s="50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customHeight="1" x14ac:dyDescent="0.25">
      <c r="A476" s="1"/>
      <c r="B476" s="49"/>
      <c r="C476" s="50"/>
      <c r="D476" s="50"/>
      <c r="E476" s="50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customHeight="1" x14ac:dyDescent="0.25">
      <c r="A477" s="1"/>
      <c r="B477" s="49"/>
      <c r="C477" s="50"/>
      <c r="D477" s="50"/>
      <c r="E477" s="50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customHeight="1" x14ac:dyDescent="0.25">
      <c r="A478" s="1"/>
      <c r="B478" s="49"/>
      <c r="C478" s="50"/>
      <c r="D478" s="50"/>
      <c r="E478" s="50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customHeight="1" x14ac:dyDescent="0.25">
      <c r="A479" s="1"/>
      <c r="B479" s="49"/>
      <c r="C479" s="50"/>
      <c r="D479" s="50"/>
      <c r="E479" s="50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customHeight="1" x14ac:dyDescent="0.25">
      <c r="A480" s="1"/>
      <c r="B480" s="49"/>
      <c r="C480" s="50"/>
      <c r="D480" s="50"/>
      <c r="E480" s="50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customHeight="1" x14ac:dyDescent="0.25">
      <c r="A481" s="1"/>
      <c r="B481" s="49"/>
      <c r="C481" s="50"/>
      <c r="D481" s="50"/>
      <c r="E481" s="50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customHeight="1" x14ac:dyDescent="0.25">
      <c r="A482" s="1"/>
      <c r="B482" s="49"/>
      <c r="C482" s="50"/>
      <c r="D482" s="50"/>
      <c r="E482" s="50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customHeight="1" x14ac:dyDescent="0.25">
      <c r="A483" s="1"/>
      <c r="B483" s="49"/>
      <c r="C483" s="50"/>
      <c r="D483" s="50"/>
      <c r="E483" s="50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customHeight="1" x14ac:dyDescent="0.25">
      <c r="A484" s="1"/>
      <c r="B484" s="49"/>
      <c r="C484" s="50"/>
      <c r="D484" s="50"/>
      <c r="E484" s="50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customHeight="1" x14ac:dyDescent="0.25">
      <c r="A485" s="1"/>
      <c r="B485" s="49"/>
      <c r="C485" s="50"/>
      <c r="D485" s="50"/>
      <c r="E485" s="50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customHeight="1" x14ac:dyDescent="0.25">
      <c r="A486" s="1"/>
      <c r="B486" s="49"/>
      <c r="C486" s="50"/>
      <c r="D486" s="50"/>
      <c r="E486" s="50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customHeight="1" x14ac:dyDescent="0.25">
      <c r="A487" s="1"/>
      <c r="B487" s="49"/>
      <c r="C487" s="50"/>
      <c r="D487" s="50"/>
      <c r="E487" s="50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customHeight="1" x14ac:dyDescent="0.25">
      <c r="A488" s="1"/>
      <c r="B488" s="49"/>
      <c r="C488" s="50"/>
      <c r="D488" s="50"/>
      <c r="E488" s="50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customHeight="1" x14ac:dyDescent="0.25">
      <c r="A489" s="1"/>
      <c r="B489" s="49"/>
      <c r="C489" s="50"/>
      <c r="D489" s="50"/>
      <c r="E489" s="50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customHeight="1" x14ac:dyDescent="0.25">
      <c r="A490" s="1"/>
      <c r="B490" s="49"/>
      <c r="C490" s="50"/>
      <c r="D490" s="50"/>
      <c r="E490" s="50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customHeight="1" x14ac:dyDescent="0.25">
      <c r="A491" s="1"/>
      <c r="B491" s="49"/>
      <c r="C491" s="50"/>
      <c r="D491" s="50"/>
      <c r="E491" s="50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customHeight="1" x14ac:dyDescent="0.25">
      <c r="A492" s="1"/>
      <c r="B492" s="49"/>
      <c r="C492" s="50"/>
      <c r="D492" s="50"/>
      <c r="E492" s="50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customHeight="1" x14ac:dyDescent="0.25">
      <c r="A493" s="1"/>
      <c r="B493" s="49"/>
      <c r="C493" s="50"/>
      <c r="D493" s="50"/>
      <c r="E493" s="50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customHeight="1" x14ac:dyDescent="0.25">
      <c r="A494" s="1"/>
      <c r="B494" s="49"/>
      <c r="C494" s="50"/>
      <c r="D494" s="50"/>
      <c r="E494" s="50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customHeight="1" x14ac:dyDescent="0.25">
      <c r="A495" s="1"/>
      <c r="B495" s="49"/>
      <c r="C495" s="50"/>
      <c r="D495" s="50"/>
      <c r="E495" s="50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customHeight="1" x14ac:dyDescent="0.25">
      <c r="A496" s="1"/>
      <c r="B496" s="49"/>
      <c r="C496" s="50"/>
      <c r="D496" s="50"/>
      <c r="E496" s="50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customHeight="1" x14ac:dyDescent="0.25">
      <c r="A497" s="1"/>
      <c r="B497" s="49"/>
      <c r="C497" s="50"/>
      <c r="D497" s="50"/>
      <c r="E497" s="50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customHeight="1" x14ac:dyDescent="0.25">
      <c r="A498" s="1"/>
      <c r="B498" s="49"/>
      <c r="C498" s="50"/>
      <c r="D498" s="50"/>
      <c r="E498" s="50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customHeight="1" x14ac:dyDescent="0.25">
      <c r="A499" s="1"/>
      <c r="B499" s="49"/>
      <c r="C499" s="50"/>
      <c r="D499" s="50"/>
      <c r="E499" s="50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customHeight="1" x14ac:dyDescent="0.25">
      <c r="A500" s="1"/>
      <c r="B500" s="49"/>
      <c r="C500" s="50"/>
      <c r="D500" s="50"/>
      <c r="E500" s="50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customHeight="1" x14ac:dyDescent="0.25">
      <c r="A501" s="1"/>
      <c r="B501" s="49"/>
      <c r="C501" s="50"/>
      <c r="D501" s="50"/>
      <c r="E501" s="50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customHeight="1" x14ac:dyDescent="0.25">
      <c r="A502" s="1"/>
      <c r="B502" s="49"/>
      <c r="C502" s="50"/>
      <c r="D502" s="50"/>
      <c r="E502" s="50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customHeight="1" x14ac:dyDescent="0.25">
      <c r="A503" s="1"/>
      <c r="B503" s="49"/>
      <c r="C503" s="50"/>
      <c r="D503" s="50"/>
      <c r="E503" s="50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customHeight="1" x14ac:dyDescent="0.25">
      <c r="A504" s="1"/>
      <c r="B504" s="49"/>
      <c r="C504" s="50"/>
      <c r="D504" s="50"/>
      <c r="E504" s="50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customHeight="1" x14ac:dyDescent="0.25">
      <c r="A505" s="1"/>
      <c r="B505" s="49"/>
      <c r="C505" s="50"/>
      <c r="D505" s="50"/>
      <c r="E505" s="50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customHeight="1" x14ac:dyDescent="0.25">
      <c r="A506" s="1"/>
      <c r="B506" s="49"/>
      <c r="C506" s="50"/>
      <c r="D506" s="50"/>
      <c r="E506" s="50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customHeight="1" x14ac:dyDescent="0.25">
      <c r="A507" s="1"/>
      <c r="B507" s="49"/>
      <c r="C507" s="50"/>
      <c r="D507" s="50"/>
      <c r="E507" s="50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customHeight="1" x14ac:dyDescent="0.25">
      <c r="A508" s="1"/>
      <c r="B508" s="49"/>
      <c r="C508" s="50"/>
      <c r="D508" s="50"/>
      <c r="E508" s="50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customHeight="1" x14ac:dyDescent="0.25">
      <c r="A509" s="1"/>
      <c r="B509" s="49"/>
      <c r="C509" s="50"/>
      <c r="D509" s="50"/>
      <c r="E509" s="50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customHeight="1" x14ac:dyDescent="0.25">
      <c r="A510" s="1"/>
      <c r="B510" s="49"/>
      <c r="C510" s="50"/>
      <c r="D510" s="50"/>
      <c r="E510" s="50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customHeight="1" x14ac:dyDescent="0.25">
      <c r="A511" s="1"/>
      <c r="B511" s="49"/>
      <c r="C511" s="50"/>
      <c r="D511" s="50"/>
      <c r="E511" s="50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customHeight="1" x14ac:dyDescent="0.25">
      <c r="A512" s="1"/>
      <c r="B512" s="49"/>
      <c r="C512" s="50"/>
      <c r="D512" s="50"/>
      <c r="E512" s="50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customHeight="1" x14ac:dyDescent="0.25">
      <c r="A513" s="1"/>
      <c r="B513" s="49"/>
      <c r="C513" s="50"/>
      <c r="D513" s="50"/>
      <c r="E513" s="50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customHeight="1" x14ac:dyDescent="0.25">
      <c r="A514" s="1"/>
      <c r="B514" s="49"/>
      <c r="C514" s="50"/>
      <c r="D514" s="50"/>
      <c r="E514" s="50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customHeight="1" x14ac:dyDescent="0.25">
      <c r="A515" s="1"/>
      <c r="B515" s="49"/>
      <c r="C515" s="50"/>
      <c r="D515" s="50"/>
      <c r="E515" s="50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customHeight="1" x14ac:dyDescent="0.25">
      <c r="A516" s="1"/>
      <c r="B516" s="49"/>
      <c r="C516" s="50"/>
      <c r="D516" s="50"/>
      <c r="E516" s="50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customHeight="1" x14ac:dyDescent="0.25">
      <c r="A517" s="1"/>
      <c r="B517" s="49"/>
      <c r="C517" s="50"/>
      <c r="D517" s="50"/>
      <c r="E517" s="50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customHeight="1" x14ac:dyDescent="0.25">
      <c r="A518" s="1"/>
      <c r="B518" s="49"/>
      <c r="C518" s="50"/>
      <c r="D518" s="50"/>
      <c r="E518" s="50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customHeight="1" x14ac:dyDescent="0.25">
      <c r="A519" s="1"/>
      <c r="B519" s="49"/>
      <c r="C519" s="50"/>
      <c r="D519" s="50"/>
      <c r="E519" s="50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customHeight="1" x14ac:dyDescent="0.25">
      <c r="A520" s="1"/>
      <c r="B520" s="49"/>
      <c r="C520" s="50"/>
      <c r="D520" s="50"/>
      <c r="E520" s="50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customHeight="1" x14ac:dyDescent="0.25">
      <c r="A521" s="1"/>
      <c r="B521" s="49"/>
      <c r="C521" s="50"/>
      <c r="D521" s="50"/>
      <c r="E521" s="50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customHeight="1" x14ac:dyDescent="0.25">
      <c r="A522" s="1"/>
      <c r="B522" s="49"/>
      <c r="C522" s="50"/>
      <c r="D522" s="50"/>
      <c r="E522" s="50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customHeight="1" x14ac:dyDescent="0.25">
      <c r="A523" s="1"/>
      <c r="B523" s="49"/>
      <c r="C523" s="50"/>
      <c r="D523" s="50"/>
      <c r="E523" s="50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customHeight="1" x14ac:dyDescent="0.25">
      <c r="A524" s="1"/>
      <c r="B524" s="49"/>
      <c r="C524" s="50"/>
      <c r="D524" s="50"/>
      <c r="E524" s="50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customHeight="1" x14ac:dyDescent="0.25">
      <c r="A525" s="1"/>
      <c r="B525" s="49"/>
      <c r="C525" s="50"/>
      <c r="D525" s="50"/>
      <c r="E525" s="50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customHeight="1" x14ac:dyDescent="0.25">
      <c r="A526" s="1"/>
      <c r="B526" s="49"/>
      <c r="C526" s="50"/>
      <c r="D526" s="50"/>
      <c r="E526" s="50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customHeight="1" x14ac:dyDescent="0.25">
      <c r="A527" s="1"/>
      <c r="B527" s="49"/>
      <c r="C527" s="50"/>
      <c r="D527" s="50"/>
      <c r="E527" s="50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customHeight="1" x14ac:dyDescent="0.25">
      <c r="A528" s="1"/>
      <c r="B528" s="49"/>
      <c r="C528" s="50"/>
      <c r="D528" s="50"/>
      <c r="E528" s="50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customHeight="1" x14ac:dyDescent="0.25">
      <c r="A529" s="1"/>
      <c r="B529" s="49"/>
      <c r="C529" s="50"/>
      <c r="D529" s="50"/>
      <c r="E529" s="50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customHeight="1" x14ac:dyDescent="0.25">
      <c r="A530" s="1"/>
      <c r="B530" s="49"/>
      <c r="C530" s="50"/>
      <c r="D530" s="50"/>
      <c r="E530" s="50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customHeight="1" x14ac:dyDescent="0.25">
      <c r="A531" s="1"/>
      <c r="B531" s="49"/>
      <c r="C531" s="50"/>
      <c r="D531" s="50"/>
      <c r="E531" s="50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customHeight="1" x14ac:dyDescent="0.25">
      <c r="A532" s="1"/>
      <c r="B532" s="49"/>
      <c r="C532" s="50"/>
      <c r="D532" s="50"/>
      <c r="E532" s="50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customHeight="1" x14ac:dyDescent="0.25">
      <c r="A533" s="1"/>
      <c r="B533" s="49"/>
      <c r="C533" s="50"/>
      <c r="D533" s="50"/>
      <c r="E533" s="50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customHeight="1" x14ac:dyDescent="0.25">
      <c r="A534" s="1"/>
      <c r="B534" s="49"/>
      <c r="C534" s="50"/>
      <c r="D534" s="50"/>
      <c r="E534" s="50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customHeight="1" x14ac:dyDescent="0.25">
      <c r="A535" s="1"/>
      <c r="B535" s="49"/>
      <c r="C535" s="50"/>
      <c r="D535" s="50"/>
      <c r="E535" s="50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customHeight="1" x14ac:dyDescent="0.25">
      <c r="A536" s="1"/>
      <c r="B536" s="49"/>
      <c r="C536" s="50"/>
      <c r="D536" s="50"/>
      <c r="E536" s="50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customHeight="1" x14ac:dyDescent="0.25">
      <c r="A537" s="1"/>
      <c r="B537" s="49"/>
      <c r="C537" s="50"/>
      <c r="D537" s="50"/>
      <c r="E537" s="50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customHeight="1" x14ac:dyDescent="0.25">
      <c r="A538" s="1"/>
      <c r="B538" s="49"/>
      <c r="C538" s="50"/>
      <c r="D538" s="50"/>
      <c r="E538" s="50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customHeight="1" x14ac:dyDescent="0.25">
      <c r="A539" s="1"/>
      <c r="B539" s="49"/>
      <c r="C539" s="50"/>
      <c r="D539" s="50"/>
      <c r="E539" s="50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customHeight="1" x14ac:dyDescent="0.25">
      <c r="A540" s="1"/>
      <c r="B540" s="49"/>
      <c r="C540" s="50"/>
      <c r="D540" s="50"/>
      <c r="E540" s="50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customHeight="1" x14ac:dyDescent="0.25">
      <c r="A541" s="1"/>
      <c r="B541" s="49"/>
      <c r="C541" s="50"/>
      <c r="D541" s="50"/>
      <c r="E541" s="50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customHeight="1" x14ac:dyDescent="0.25">
      <c r="A542" s="1"/>
      <c r="B542" s="49"/>
      <c r="C542" s="50"/>
      <c r="D542" s="50"/>
      <c r="E542" s="50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customHeight="1" x14ac:dyDescent="0.25">
      <c r="A543" s="1"/>
      <c r="B543" s="49"/>
      <c r="C543" s="50"/>
      <c r="D543" s="50"/>
      <c r="E543" s="50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customHeight="1" x14ac:dyDescent="0.25">
      <c r="A544" s="1"/>
      <c r="B544" s="49"/>
      <c r="C544" s="50"/>
      <c r="D544" s="50"/>
      <c r="E544" s="50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customHeight="1" x14ac:dyDescent="0.25">
      <c r="A545" s="1"/>
      <c r="B545" s="49"/>
      <c r="C545" s="50"/>
      <c r="D545" s="50"/>
      <c r="E545" s="50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customHeight="1" x14ac:dyDescent="0.25">
      <c r="A546" s="1"/>
      <c r="B546" s="49"/>
      <c r="C546" s="50"/>
      <c r="D546" s="50"/>
      <c r="E546" s="50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customHeight="1" x14ac:dyDescent="0.25">
      <c r="A547" s="1"/>
      <c r="B547" s="49"/>
      <c r="C547" s="50"/>
      <c r="D547" s="50"/>
      <c r="E547" s="50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customHeight="1" x14ac:dyDescent="0.25">
      <c r="A548" s="1"/>
      <c r="B548" s="49"/>
      <c r="C548" s="50"/>
      <c r="D548" s="50"/>
      <c r="E548" s="50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customHeight="1" x14ac:dyDescent="0.25">
      <c r="A549" s="1"/>
      <c r="B549" s="49"/>
      <c r="C549" s="50"/>
      <c r="D549" s="50"/>
      <c r="E549" s="50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customHeight="1" x14ac:dyDescent="0.25">
      <c r="A550" s="1"/>
      <c r="B550" s="49"/>
      <c r="C550" s="50"/>
      <c r="D550" s="50"/>
      <c r="E550" s="50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customHeight="1" x14ac:dyDescent="0.25">
      <c r="A551" s="1"/>
      <c r="B551" s="49"/>
      <c r="C551" s="50"/>
      <c r="D551" s="50"/>
      <c r="E551" s="50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customHeight="1" x14ac:dyDescent="0.25">
      <c r="A552" s="1"/>
      <c r="B552" s="49"/>
      <c r="C552" s="50"/>
      <c r="D552" s="50"/>
      <c r="E552" s="50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customHeight="1" x14ac:dyDescent="0.25">
      <c r="A553" s="1"/>
      <c r="B553" s="49"/>
      <c r="C553" s="50"/>
      <c r="D553" s="50"/>
      <c r="E553" s="50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customHeight="1" x14ac:dyDescent="0.25">
      <c r="A554" s="1"/>
      <c r="B554" s="49"/>
      <c r="C554" s="50"/>
      <c r="D554" s="50"/>
      <c r="E554" s="50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customHeight="1" x14ac:dyDescent="0.25">
      <c r="A555" s="1"/>
      <c r="B555" s="49"/>
      <c r="C555" s="50"/>
      <c r="D555" s="50"/>
      <c r="E555" s="50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customHeight="1" x14ac:dyDescent="0.25">
      <c r="A556" s="1"/>
      <c r="B556" s="49"/>
      <c r="C556" s="50"/>
      <c r="D556" s="50"/>
      <c r="E556" s="50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customHeight="1" x14ac:dyDescent="0.25">
      <c r="A557" s="1"/>
      <c r="B557" s="49"/>
      <c r="C557" s="50"/>
      <c r="D557" s="50"/>
      <c r="E557" s="50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customHeight="1" x14ac:dyDescent="0.25">
      <c r="A558" s="1"/>
      <c r="B558" s="49"/>
      <c r="C558" s="50"/>
      <c r="D558" s="50"/>
      <c r="E558" s="50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customHeight="1" x14ac:dyDescent="0.25">
      <c r="A559" s="1"/>
      <c r="B559" s="49"/>
      <c r="C559" s="50"/>
      <c r="D559" s="50"/>
      <c r="E559" s="50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customHeight="1" x14ac:dyDescent="0.25">
      <c r="A560" s="1"/>
      <c r="B560" s="49"/>
      <c r="C560" s="50"/>
      <c r="D560" s="50"/>
      <c r="E560" s="50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customHeight="1" x14ac:dyDescent="0.25">
      <c r="A561" s="1"/>
      <c r="B561" s="49"/>
      <c r="C561" s="50"/>
      <c r="D561" s="50"/>
      <c r="E561" s="50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customHeight="1" x14ac:dyDescent="0.25">
      <c r="A562" s="1"/>
      <c r="B562" s="49"/>
      <c r="C562" s="50"/>
      <c r="D562" s="50"/>
      <c r="E562" s="50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customHeight="1" x14ac:dyDescent="0.25">
      <c r="A563" s="1"/>
      <c r="B563" s="49"/>
      <c r="C563" s="50"/>
      <c r="D563" s="50"/>
      <c r="E563" s="50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customHeight="1" x14ac:dyDescent="0.25">
      <c r="A564" s="1"/>
      <c r="B564" s="49"/>
      <c r="C564" s="50"/>
      <c r="D564" s="50"/>
      <c r="E564" s="50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customHeight="1" x14ac:dyDescent="0.25">
      <c r="A565" s="1"/>
      <c r="B565" s="49"/>
      <c r="C565" s="50"/>
      <c r="D565" s="50"/>
      <c r="E565" s="50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customHeight="1" x14ac:dyDescent="0.25">
      <c r="A566" s="1"/>
      <c r="B566" s="49"/>
      <c r="C566" s="50"/>
      <c r="D566" s="50"/>
      <c r="E566" s="50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customHeight="1" x14ac:dyDescent="0.25">
      <c r="A567" s="1"/>
      <c r="B567" s="49"/>
      <c r="C567" s="50"/>
      <c r="D567" s="50"/>
      <c r="E567" s="50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customHeight="1" x14ac:dyDescent="0.25">
      <c r="A568" s="1"/>
      <c r="B568" s="49"/>
      <c r="C568" s="50"/>
      <c r="D568" s="50"/>
      <c r="E568" s="50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customHeight="1" x14ac:dyDescent="0.25">
      <c r="A569" s="1"/>
      <c r="B569" s="49"/>
      <c r="C569" s="50"/>
      <c r="D569" s="50"/>
      <c r="E569" s="50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customHeight="1" x14ac:dyDescent="0.25">
      <c r="A570" s="1"/>
      <c r="B570" s="49"/>
      <c r="C570" s="50"/>
      <c r="D570" s="50"/>
      <c r="E570" s="50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customHeight="1" x14ac:dyDescent="0.25">
      <c r="A571" s="1"/>
      <c r="B571" s="49"/>
      <c r="C571" s="50"/>
      <c r="D571" s="50"/>
      <c r="E571" s="50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customHeight="1" x14ac:dyDescent="0.25">
      <c r="A572" s="1"/>
      <c r="B572" s="49"/>
      <c r="C572" s="50"/>
      <c r="D572" s="50"/>
      <c r="E572" s="50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customHeight="1" x14ac:dyDescent="0.25">
      <c r="A573" s="1"/>
      <c r="B573" s="49"/>
      <c r="C573" s="50"/>
      <c r="D573" s="50"/>
      <c r="E573" s="50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customHeight="1" x14ac:dyDescent="0.25">
      <c r="A574" s="1"/>
      <c r="B574" s="49"/>
      <c r="C574" s="50"/>
      <c r="D574" s="50"/>
      <c r="E574" s="50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customHeight="1" x14ac:dyDescent="0.25">
      <c r="A575" s="1"/>
      <c r="B575" s="49"/>
      <c r="C575" s="50"/>
      <c r="D575" s="50"/>
      <c r="E575" s="50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customHeight="1" x14ac:dyDescent="0.25">
      <c r="A576" s="1"/>
      <c r="B576" s="49"/>
      <c r="C576" s="50"/>
      <c r="D576" s="50"/>
      <c r="E576" s="50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customHeight="1" x14ac:dyDescent="0.25">
      <c r="A577" s="1"/>
      <c r="B577" s="49"/>
      <c r="C577" s="50"/>
      <c r="D577" s="50"/>
      <c r="E577" s="50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customHeight="1" x14ac:dyDescent="0.25">
      <c r="A578" s="1"/>
      <c r="B578" s="49"/>
      <c r="C578" s="50"/>
      <c r="D578" s="50"/>
      <c r="E578" s="50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customHeight="1" x14ac:dyDescent="0.25">
      <c r="A579" s="1"/>
      <c r="B579" s="49"/>
      <c r="C579" s="50"/>
      <c r="D579" s="50"/>
      <c r="E579" s="50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customHeight="1" x14ac:dyDescent="0.25">
      <c r="A580" s="1"/>
      <c r="B580" s="49"/>
      <c r="C580" s="50"/>
      <c r="D580" s="50"/>
      <c r="E580" s="50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customHeight="1" x14ac:dyDescent="0.25">
      <c r="A581" s="1"/>
      <c r="B581" s="49"/>
      <c r="C581" s="50"/>
      <c r="D581" s="50"/>
      <c r="E581" s="50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customHeight="1" x14ac:dyDescent="0.25">
      <c r="A582" s="1"/>
      <c r="B582" s="49"/>
      <c r="C582" s="50"/>
      <c r="D582" s="50"/>
      <c r="E582" s="50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customHeight="1" x14ac:dyDescent="0.25">
      <c r="A583" s="1"/>
      <c r="B583" s="49"/>
      <c r="C583" s="50"/>
      <c r="D583" s="50"/>
      <c r="E583" s="50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customHeight="1" x14ac:dyDescent="0.25">
      <c r="A584" s="1"/>
      <c r="B584" s="49"/>
      <c r="C584" s="50"/>
      <c r="D584" s="50"/>
      <c r="E584" s="50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customHeight="1" x14ac:dyDescent="0.25">
      <c r="A585" s="1"/>
      <c r="B585" s="49"/>
      <c r="C585" s="50"/>
      <c r="D585" s="50"/>
      <c r="E585" s="50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customHeight="1" x14ac:dyDescent="0.25">
      <c r="A586" s="1"/>
      <c r="B586" s="49"/>
      <c r="C586" s="50"/>
      <c r="D586" s="50"/>
      <c r="E586" s="50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customHeight="1" x14ac:dyDescent="0.25">
      <c r="A587" s="1"/>
      <c r="B587" s="49"/>
      <c r="C587" s="50"/>
      <c r="D587" s="50"/>
      <c r="E587" s="50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customHeight="1" x14ac:dyDescent="0.25">
      <c r="A588" s="1"/>
      <c r="B588" s="49"/>
      <c r="C588" s="50"/>
      <c r="D588" s="50"/>
      <c r="E588" s="50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customHeight="1" x14ac:dyDescent="0.25">
      <c r="A589" s="1"/>
      <c r="B589" s="49"/>
      <c r="C589" s="50"/>
      <c r="D589" s="50"/>
      <c r="E589" s="50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customHeight="1" x14ac:dyDescent="0.25">
      <c r="A590" s="1"/>
      <c r="B590" s="49"/>
      <c r="C590" s="50"/>
      <c r="D590" s="50"/>
      <c r="E590" s="50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customHeight="1" x14ac:dyDescent="0.25">
      <c r="A591" s="1"/>
      <c r="B591" s="49"/>
      <c r="C591" s="50"/>
      <c r="D591" s="50"/>
      <c r="E591" s="50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customHeight="1" x14ac:dyDescent="0.25">
      <c r="A592" s="1"/>
      <c r="B592" s="49"/>
      <c r="C592" s="50"/>
      <c r="D592" s="50"/>
      <c r="E592" s="50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customHeight="1" x14ac:dyDescent="0.25">
      <c r="A593" s="1"/>
      <c r="B593" s="49"/>
      <c r="C593" s="50"/>
      <c r="D593" s="50"/>
      <c r="E593" s="50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customHeight="1" x14ac:dyDescent="0.25">
      <c r="A594" s="1"/>
      <c r="B594" s="49"/>
      <c r="C594" s="50"/>
      <c r="D594" s="50"/>
      <c r="E594" s="50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customHeight="1" x14ac:dyDescent="0.25">
      <c r="A595" s="1"/>
      <c r="B595" s="49"/>
      <c r="C595" s="50"/>
      <c r="D595" s="50"/>
      <c r="E595" s="50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customHeight="1" x14ac:dyDescent="0.25">
      <c r="A596" s="1"/>
      <c r="B596" s="49"/>
      <c r="C596" s="50"/>
      <c r="D596" s="50"/>
      <c r="E596" s="50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customHeight="1" x14ac:dyDescent="0.25">
      <c r="A597" s="1"/>
      <c r="B597" s="49"/>
      <c r="C597" s="50"/>
      <c r="D597" s="50"/>
      <c r="E597" s="50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customHeight="1" x14ac:dyDescent="0.25">
      <c r="A598" s="1"/>
      <c r="B598" s="49"/>
      <c r="C598" s="50"/>
      <c r="D598" s="50"/>
      <c r="E598" s="50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customHeight="1" x14ac:dyDescent="0.25">
      <c r="A599" s="1"/>
      <c r="B599" s="49"/>
      <c r="C599" s="50"/>
      <c r="D599" s="50"/>
      <c r="E599" s="50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customHeight="1" x14ac:dyDescent="0.25">
      <c r="A600" s="1"/>
      <c r="B600" s="49"/>
      <c r="C600" s="50"/>
      <c r="D600" s="50"/>
      <c r="E600" s="50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customHeight="1" x14ac:dyDescent="0.25">
      <c r="A601" s="1"/>
      <c r="B601" s="49"/>
      <c r="C601" s="50"/>
      <c r="D601" s="50"/>
      <c r="E601" s="50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customHeight="1" x14ac:dyDescent="0.25">
      <c r="A602" s="1"/>
      <c r="B602" s="49"/>
      <c r="C602" s="50"/>
      <c r="D602" s="50"/>
      <c r="E602" s="50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customHeight="1" x14ac:dyDescent="0.25">
      <c r="A603" s="1"/>
      <c r="B603" s="49"/>
      <c r="C603" s="50"/>
      <c r="D603" s="50"/>
      <c r="E603" s="50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customHeight="1" x14ac:dyDescent="0.25">
      <c r="A604" s="1"/>
      <c r="B604" s="49"/>
      <c r="C604" s="50"/>
      <c r="D604" s="50"/>
      <c r="E604" s="50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customHeight="1" x14ac:dyDescent="0.25">
      <c r="A605" s="1"/>
      <c r="B605" s="49"/>
      <c r="C605" s="50"/>
      <c r="D605" s="50"/>
      <c r="E605" s="50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customHeight="1" x14ac:dyDescent="0.25">
      <c r="A606" s="1"/>
      <c r="B606" s="49"/>
      <c r="C606" s="50"/>
      <c r="D606" s="50"/>
      <c r="E606" s="50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customHeight="1" x14ac:dyDescent="0.25">
      <c r="A607" s="1"/>
      <c r="B607" s="49"/>
      <c r="C607" s="50"/>
      <c r="D607" s="50"/>
      <c r="E607" s="50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customHeight="1" x14ac:dyDescent="0.25">
      <c r="A608" s="1"/>
      <c r="B608" s="49"/>
      <c r="C608" s="50"/>
      <c r="D608" s="50"/>
      <c r="E608" s="50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customHeight="1" x14ac:dyDescent="0.25">
      <c r="A609" s="1"/>
      <c r="B609" s="49"/>
      <c r="C609" s="50"/>
      <c r="D609" s="50"/>
      <c r="E609" s="50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customHeight="1" x14ac:dyDescent="0.25">
      <c r="A610" s="1"/>
      <c r="B610" s="49"/>
      <c r="C610" s="50"/>
      <c r="D610" s="50"/>
      <c r="E610" s="50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customHeight="1" x14ac:dyDescent="0.25">
      <c r="A611" s="1"/>
      <c r="B611" s="49"/>
      <c r="C611" s="50"/>
      <c r="D611" s="50"/>
      <c r="E611" s="50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customHeight="1" x14ac:dyDescent="0.25">
      <c r="A612" s="1"/>
      <c r="B612" s="49"/>
      <c r="C612" s="50"/>
      <c r="D612" s="50"/>
      <c r="E612" s="50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customHeight="1" x14ac:dyDescent="0.25">
      <c r="A613" s="1"/>
      <c r="B613" s="49"/>
      <c r="C613" s="50"/>
      <c r="D613" s="50"/>
      <c r="E613" s="50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customHeight="1" x14ac:dyDescent="0.25">
      <c r="A614" s="1"/>
      <c r="B614" s="49"/>
      <c r="C614" s="50"/>
      <c r="D614" s="50"/>
      <c r="E614" s="50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customHeight="1" x14ac:dyDescent="0.25">
      <c r="A615" s="1"/>
      <c r="B615" s="49"/>
      <c r="C615" s="50"/>
      <c r="D615" s="50"/>
      <c r="E615" s="50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customHeight="1" x14ac:dyDescent="0.25">
      <c r="A616" s="1"/>
      <c r="B616" s="49"/>
      <c r="C616" s="50"/>
      <c r="D616" s="50"/>
      <c r="E616" s="50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customHeight="1" x14ac:dyDescent="0.25">
      <c r="A617" s="1"/>
      <c r="B617" s="49"/>
      <c r="C617" s="50"/>
      <c r="D617" s="50"/>
      <c r="E617" s="50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customHeight="1" x14ac:dyDescent="0.25">
      <c r="A618" s="1"/>
      <c r="B618" s="49"/>
      <c r="C618" s="50"/>
      <c r="D618" s="50"/>
      <c r="E618" s="50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customHeight="1" x14ac:dyDescent="0.25">
      <c r="A619" s="1"/>
      <c r="B619" s="49"/>
      <c r="C619" s="50"/>
      <c r="D619" s="50"/>
      <c r="E619" s="50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customHeight="1" x14ac:dyDescent="0.25">
      <c r="A620" s="1"/>
      <c r="B620" s="49"/>
      <c r="C620" s="50"/>
      <c r="D620" s="50"/>
      <c r="E620" s="50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customHeight="1" x14ac:dyDescent="0.25">
      <c r="A621" s="1"/>
      <c r="B621" s="49"/>
      <c r="C621" s="50"/>
      <c r="D621" s="50"/>
      <c r="E621" s="50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customHeight="1" x14ac:dyDescent="0.25">
      <c r="A622" s="1"/>
      <c r="B622" s="49"/>
      <c r="C622" s="50"/>
      <c r="D622" s="50"/>
      <c r="E622" s="50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customHeight="1" x14ac:dyDescent="0.25">
      <c r="A623" s="1"/>
      <c r="B623" s="49"/>
      <c r="C623" s="50"/>
      <c r="D623" s="50"/>
      <c r="E623" s="50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customHeight="1" x14ac:dyDescent="0.25">
      <c r="A624" s="1"/>
      <c r="B624" s="49"/>
      <c r="C624" s="50"/>
      <c r="D624" s="50"/>
      <c r="E624" s="50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customHeight="1" x14ac:dyDescent="0.25">
      <c r="A625" s="1"/>
      <c r="B625" s="49"/>
      <c r="C625" s="50"/>
      <c r="D625" s="50"/>
      <c r="E625" s="50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customHeight="1" x14ac:dyDescent="0.25">
      <c r="A626" s="1"/>
      <c r="B626" s="49"/>
      <c r="C626" s="50"/>
      <c r="D626" s="50"/>
      <c r="E626" s="50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customHeight="1" x14ac:dyDescent="0.25">
      <c r="A627" s="1"/>
      <c r="B627" s="49"/>
      <c r="C627" s="50"/>
      <c r="D627" s="50"/>
      <c r="E627" s="50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customHeight="1" x14ac:dyDescent="0.25">
      <c r="A628" s="1"/>
      <c r="B628" s="49"/>
      <c r="C628" s="50"/>
      <c r="D628" s="50"/>
      <c r="E628" s="50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customHeight="1" x14ac:dyDescent="0.25">
      <c r="A629" s="1"/>
      <c r="B629" s="49"/>
      <c r="C629" s="50"/>
      <c r="D629" s="50"/>
      <c r="E629" s="50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customHeight="1" x14ac:dyDescent="0.25">
      <c r="A630" s="1"/>
      <c r="B630" s="49"/>
      <c r="C630" s="50"/>
      <c r="D630" s="50"/>
      <c r="E630" s="50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customHeight="1" x14ac:dyDescent="0.25">
      <c r="A631" s="1"/>
      <c r="B631" s="49"/>
      <c r="C631" s="50"/>
      <c r="D631" s="50"/>
      <c r="E631" s="50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customHeight="1" x14ac:dyDescent="0.25">
      <c r="A632" s="1"/>
      <c r="B632" s="49"/>
      <c r="C632" s="50"/>
      <c r="D632" s="50"/>
      <c r="E632" s="50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customHeight="1" x14ac:dyDescent="0.25">
      <c r="A633" s="1"/>
      <c r="B633" s="49"/>
      <c r="C633" s="50"/>
      <c r="D633" s="50"/>
      <c r="E633" s="50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customHeight="1" x14ac:dyDescent="0.25">
      <c r="A634" s="1"/>
      <c r="B634" s="49"/>
      <c r="C634" s="50"/>
      <c r="D634" s="50"/>
      <c r="E634" s="50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customHeight="1" x14ac:dyDescent="0.25">
      <c r="A635" s="1"/>
      <c r="B635" s="49"/>
      <c r="C635" s="50"/>
      <c r="D635" s="50"/>
      <c r="E635" s="50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customHeight="1" x14ac:dyDescent="0.25">
      <c r="A636" s="1"/>
      <c r="B636" s="49"/>
      <c r="C636" s="50"/>
      <c r="D636" s="50"/>
      <c r="E636" s="50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customHeight="1" x14ac:dyDescent="0.25">
      <c r="A637" s="1"/>
      <c r="B637" s="49"/>
      <c r="C637" s="50"/>
      <c r="D637" s="50"/>
      <c r="E637" s="50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customHeight="1" x14ac:dyDescent="0.25">
      <c r="A638" s="1"/>
      <c r="B638" s="49"/>
      <c r="C638" s="50"/>
      <c r="D638" s="50"/>
      <c r="E638" s="50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customHeight="1" x14ac:dyDescent="0.25">
      <c r="A639" s="1"/>
      <c r="B639" s="49"/>
      <c r="C639" s="50"/>
      <c r="D639" s="50"/>
      <c r="E639" s="50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customHeight="1" x14ac:dyDescent="0.25">
      <c r="A640" s="1"/>
      <c r="B640" s="49"/>
      <c r="C640" s="50"/>
      <c r="D640" s="50"/>
      <c r="E640" s="50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customHeight="1" x14ac:dyDescent="0.25">
      <c r="A641" s="1"/>
      <c r="B641" s="49"/>
      <c r="C641" s="50"/>
      <c r="D641" s="50"/>
      <c r="E641" s="50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customHeight="1" x14ac:dyDescent="0.25">
      <c r="A642" s="1"/>
      <c r="B642" s="49"/>
      <c r="C642" s="50"/>
      <c r="D642" s="50"/>
      <c r="E642" s="50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customHeight="1" x14ac:dyDescent="0.25">
      <c r="A643" s="1"/>
      <c r="B643" s="49"/>
      <c r="C643" s="50"/>
      <c r="D643" s="50"/>
      <c r="E643" s="50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customHeight="1" x14ac:dyDescent="0.2">
      <c r="A644" s="1"/>
      <c r="B644" s="49"/>
      <c r="C644" s="50"/>
      <c r="D644" s="50"/>
      <c r="E644" s="50"/>
    </row>
    <row r="645" spans="1:26" ht="15.75" customHeight="1" x14ac:dyDescent="0.2">
      <c r="A645" s="1"/>
      <c r="B645" s="49"/>
      <c r="C645" s="50"/>
      <c r="D645" s="50"/>
      <c r="E645" s="50"/>
    </row>
    <row r="646" spans="1:26" ht="15.75" customHeight="1" x14ac:dyDescent="0.2">
      <c r="A646" s="1"/>
      <c r="B646" s="49"/>
      <c r="C646" s="50"/>
      <c r="D646" s="50"/>
      <c r="E646" s="50"/>
    </row>
    <row r="647" spans="1:26" ht="15.75" customHeight="1" x14ac:dyDescent="0.2">
      <c r="A647" s="1"/>
      <c r="B647" s="49"/>
      <c r="C647" s="50"/>
      <c r="D647" s="50"/>
      <c r="E647" s="50"/>
    </row>
    <row r="648" spans="1:26" ht="15.75" customHeight="1" x14ac:dyDescent="0.2">
      <c r="A648" s="1"/>
      <c r="B648" s="49"/>
      <c r="C648" s="50"/>
      <c r="D648" s="50"/>
      <c r="E648" s="50"/>
    </row>
    <row r="649" spans="1:26" ht="15.75" customHeight="1" x14ac:dyDescent="0.2">
      <c r="A649" s="1"/>
      <c r="B649" s="49"/>
      <c r="C649" s="50"/>
      <c r="D649" s="50"/>
      <c r="E649" s="50"/>
    </row>
    <row r="650" spans="1:26" ht="15.75" customHeight="1" x14ac:dyDescent="0.2">
      <c r="A650" s="1"/>
      <c r="B650" s="49"/>
      <c r="C650" s="50"/>
      <c r="D650" s="50"/>
      <c r="E650" s="50"/>
    </row>
    <row r="651" spans="1:26" ht="15.75" customHeight="1" x14ac:dyDescent="0.2">
      <c r="A651" s="1"/>
      <c r="B651" s="49"/>
      <c r="C651" s="50"/>
      <c r="D651" s="50"/>
      <c r="E651" s="50"/>
    </row>
    <row r="652" spans="1:26" ht="15.75" customHeight="1" x14ac:dyDescent="0.2">
      <c r="A652" s="1"/>
      <c r="B652" s="49"/>
      <c r="C652" s="50"/>
      <c r="D652" s="50"/>
      <c r="E652" s="50"/>
    </row>
    <row r="653" spans="1:26" ht="15.75" customHeight="1" x14ac:dyDescent="0.2">
      <c r="A653" s="1"/>
      <c r="B653" s="49"/>
      <c r="C653" s="50"/>
      <c r="D653" s="50"/>
      <c r="E653" s="50"/>
    </row>
    <row r="654" spans="1:26" ht="15.75" customHeight="1" x14ac:dyDescent="0.2">
      <c r="A654" s="1"/>
      <c r="B654" s="49"/>
      <c r="C654" s="50"/>
      <c r="D654" s="50"/>
      <c r="E654" s="50"/>
    </row>
    <row r="655" spans="1:26" ht="15.75" customHeight="1" x14ac:dyDescent="0.2">
      <c r="A655" s="1"/>
      <c r="B655" s="49"/>
      <c r="C655" s="50"/>
      <c r="D655" s="50"/>
      <c r="E655" s="50"/>
    </row>
    <row r="656" spans="1:26" ht="15.75" customHeight="1" x14ac:dyDescent="0.2">
      <c r="A656" s="1"/>
      <c r="B656" s="49"/>
      <c r="C656" s="50"/>
      <c r="D656" s="50"/>
      <c r="E656" s="50"/>
    </row>
    <row r="657" spans="1:5" ht="15.75" customHeight="1" x14ac:dyDescent="0.2">
      <c r="A657" s="1"/>
      <c r="B657" s="49"/>
      <c r="C657" s="50"/>
      <c r="D657" s="50"/>
      <c r="E657" s="50"/>
    </row>
    <row r="658" spans="1:5" ht="15.75" customHeight="1" x14ac:dyDescent="0.2">
      <c r="A658" s="1"/>
      <c r="B658" s="49"/>
      <c r="C658" s="50"/>
      <c r="D658" s="50"/>
      <c r="E658" s="50"/>
    </row>
    <row r="659" spans="1:5" ht="15.75" customHeight="1" x14ac:dyDescent="0.2">
      <c r="A659" s="1"/>
      <c r="B659" s="49"/>
      <c r="C659" s="50"/>
      <c r="D659" s="50"/>
      <c r="E659" s="50"/>
    </row>
    <row r="660" spans="1:5" ht="15.75" customHeight="1" x14ac:dyDescent="0.2">
      <c r="A660" s="1"/>
      <c r="B660" s="49"/>
      <c r="C660" s="50"/>
      <c r="D660" s="50"/>
      <c r="E660" s="50"/>
    </row>
    <row r="661" spans="1:5" ht="15.75" customHeight="1" x14ac:dyDescent="0.2">
      <c r="A661" s="1"/>
      <c r="B661" s="49"/>
      <c r="C661" s="50"/>
      <c r="D661" s="50"/>
      <c r="E661" s="50"/>
    </row>
    <row r="662" spans="1:5" ht="15.75" customHeight="1" x14ac:dyDescent="0.2">
      <c r="A662" s="1"/>
      <c r="B662" s="49"/>
      <c r="C662" s="50"/>
      <c r="D662" s="50"/>
      <c r="E662" s="50"/>
    </row>
    <row r="663" spans="1:5" ht="15.75" customHeight="1" x14ac:dyDescent="0.2">
      <c r="A663" s="1"/>
      <c r="B663" s="49"/>
      <c r="C663" s="50"/>
      <c r="D663" s="50"/>
      <c r="E663" s="50"/>
    </row>
    <row r="664" spans="1:5" ht="15.75" customHeight="1" x14ac:dyDescent="0.2">
      <c r="A664" s="1"/>
      <c r="B664" s="49"/>
      <c r="C664" s="50"/>
      <c r="D664" s="50"/>
      <c r="E664" s="50"/>
    </row>
    <row r="665" spans="1:5" ht="15.75" customHeight="1" x14ac:dyDescent="0.2">
      <c r="A665" s="1"/>
      <c r="B665" s="49"/>
      <c r="C665" s="50"/>
      <c r="D665" s="50"/>
      <c r="E665" s="50"/>
    </row>
    <row r="666" spans="1:5" ht="15.75" customHeight="1" x14ac:dyDescent="0.2">
      <c r="A666" s="1"/>
      <c r="B666" s="49"/>
      <c r="C666" s="50"/>
      <c r="D666" s="50"/>
      <c r="E666" s="50"/>
    </row>
    <row r="667" spans="1:5" ht="15.75" customHeight="1" x14ac:dyDescent="0.2">
      <c r="A667" s="1"/>
      <c r="B667" s="49"/>
      <c r="C667" s="50"/>
      <c r="D667" s="50"/>
      <c r="E667" s="50"/>
    </row>
    <row r="668" spans="1:5" ht="15.75" customHeight="1" x14ac:dyDescent="0.2">
      <c r="A668" s="1"/>
      <c r="B668" s="49"/>
      <c r="C668" s="50"/>
      <c r="D668" s="50"/>
      <c r="E668" s="50"/>
    </row>
    <row r="669" spans="1:5" ht="15.75" customHeight="1" x14ac:dyDescent="0.2">
      <c r="A669" s="1"/>
      <c r="B669" s="49"/>
      <c r="C669" s="50"/>
      <c r="D669" s="50"/>
      <c r="E669" s="50"/>
    </row>
    <row r="670" spans="1:5" ht="15.75" customHeight="1" x14ac:dyDescent="0.2">
      <c r="A670" s="1"/>
      <c r="B670" s="49"/>
      <c r="C670" s="50"/>
      <c r="D670" s="50"/>
      <c r="E670" s="50"/>
    </row>
    <row r="671" spans="1:5" ht="15.75" customHeight="1" x14ac:dyDescent="0.2">
      <c r="A671" s="1"/>
      <c r="B671" s="49"/>
      <c r="C671" s="50"/>
      <c r="D671" s="50"/>
      <c r="E671" s="50"/>
    </row>
    <row r="672" spans="1:5" ht="15.75" customHeight="1" x14ac:dyDescent="0.2">
      <c r="A672" s="1"/>
      <c r="B672" s="49"/>
      <c r="C672" s="50"/>
      <c r="D672" s="50"/>
      <c r="E672" s="50"/>
    </row>
    <row r="673" spans="1:5" ht="15.75" customHeight="1" x14ac:dyDescent="0.2">
      <c r="A673" s="1"/>
      <c r="B673" s="49"/>
      <c r="C673" s="50"/>
      <c r="D673" s="50"/>
      <c r="E673" s="50"/>
    </row>
    <row r="674" spans="1:5" ht="15.75" customHeight="1" x14ac:dyDescent="0.2">
      <c r="A674" s="1"/>
      <c r="B674" s="49"/>
      <c r="C674" s="50"/>
      <c r="D674" s="50"/>
      <c r="E674" s="50"/>
    </row>
    <row r="675" spans="1:5" ht="15.75" customHeight="1" x14ac:dyDescent="0.2">
      <c r="A675" s="1"/>
      <c r="B675" s="49"/>
      <c r="C675" s="50"/>
      <c r="D675" s="50"/>
      <c r="E675" s="50"/>
    </row>
    <row r="676" spans="1:5" ht="15.75" customHeight="1" x14ac:dyDescent="0.2">
      <c r="A676" s="1"/>
      <c r="B676" s="49"/>
      <c r="C676" s="50"/>
      <c r="D676" s="50"/>
      <c r="E676" s="50"/>
    </row>
    <row r="677" spans="1:5" ht="15.75" customHeight="1" x14ac:dyDescent="0.2">
      <c r="A677" s="1"/>
      <c r="B677" s="49"/>
      <c r="C677" s="50"/>
      <c r="D677" s="50"/>
      <c r="E677" s="50"/>
    </row>
    <row r="678" spans="1:5" ht="15.75" customHeight="1" x14ac:dyDescent="0.2">
      <c r="A678" s="1"/>
      <c r="B678" s="49"/>
      <c r="C678" s="50"/>
      <c r="D678" s="50"/>
      <c r="E678" s="50"/>
    </row>
    <row r="679" spans="1:5" ht="15.75" customHeight="1" x14ac:dyDescent="0.2">
      <c r="A679" s="1"/>
      <c r="B679" s="49"/>
      <c r="C679" s="50"/>
      <c r="D679" s="50"/>
      <c r="E679" s="50"/>
    </row>
    <row r="680" spans="1:5" ht="15.75" customHeight="1" x14ac:dyDescent="0.2">
      <c r="A680" s="1"/>
      <c r="B680" s="49"/>
      <c r="C680" s="50"/>
      <c r="D680" s="50"/>
      <c r="E680" s="50"/>
    </row>
    <row r="681" spans="1:5" ht="15.75" customHeight="1" x14ac:dyDescent="0.2">
      <c r="A681" s="1"/>
      <c r="B681" s="49"/>
      <c r="C681" s="50"/>
      <c r="D681" s="50"/>
      <c r="E681" s="50"/>
    </row>
    <row r="682" spans="1:5" ht="15.75" customHeight="1" x14ac:dyDescent="0.2">
      <c r="A682" s="1"/>
      <c r="B682" s="49"/>
      <c r="C682" s="50"/>
      <c r="D682" s="50"/>
      <c r="E682" s="50"/>
    </row>
    <row r="683" spans="1:5" ht="15.75" customHeight="1" x14ac:dyDescent="0.2">
      <c r="A683" s="1"/>
      <c r="B683" s="49"/>
      <c r="C683" s="50"/>
      <c r="D683" s="50"/>
      <c r="E683" s="50"/>
    </row>
    <row r="684" spans="1:5" ht="15.75" customHeight="1" x14ac:dyDescent="0.2">
      <c r="A684" s="1"/>
      <c r="B684" s="49"/>
      <c r="C684" s="50"/>
      <c r="D684" s="50"/>
      <c r="E684" s="50"/>
    </row>
    <row r="685" spans="1:5" ht="15.75" customHeight="1" x14ac:dyDescent="0.2">
      <c r="A685" s="1"/>
      <c r="B685" s="49"/>
      <c r="C685" s="50"/>
      <c r="D685" s="50"/>
      <c r="E685" s="50"/>
    </row>
    <row r="686" spans="1:5" ht="15.75" customHeight="1" x14ac:dyDescent="0.2">
      <c r="A686" s="1"/>
      <c r="B686" s="49"/>
      <c r="C686" s="50"/>
      <c r="D686" s="50"/>
      <c r="E686" s="50"/>
    </row>
    <row r="687" spans="1:5" ht="15.75" customHeight="1" x14ac:dyDescent="0.2">
      <c r="A687" s="1"/>
      <c r="B687" s="49"/>
      <c r="C687" s="50"/>
      <c r="D687" s="50"/>
      <c r="E687" s="50"/>
    </row>
    <row r="688" spans="1:5" ht="15.75" customHeight="1" x14ac:dyDescent="0.2">
      <c r="A688" s="1"/>
      <c r="B688" s="49"/>
      <c r="C688" s="50"/>
      <c r="D688" s="50"/>
      <c r="E688" s="50"/>
    </row>
    <row r="689" spans="1:5" ht="15.75" customHeight="1" x14ac:dyDescent="0.2">
      <c r="A689" s="1"/>
      <c r="B689" s="49"/>
      <c r="C689" s="50"/>
      <c r="D689" s="50"/>
      <c r="E689" s="50"/>
    </row>
    <row r="690" spans="1:5" ht="15.75" customHeight="1" x14ac:dyDescent="0.2">
      <c r="A690" s="1"/>
      <c r="B690" s="49"/>
      <c r="C690" s="50"/>
      <c r="D690" s="50"/>
      <c r="E690" s="50"/>
    </row>
    <row r="691" spans="1:5" ht="15.75" customHeight="1" x14ac:dyDescent="0.2">
      <c r="A691" s="1"/>
      <c r="B691" s="49"/>
      <c r="C691" s="50"/>
      <c r="D691" s="50"/>
      <c r="E691" s="50"/>
    </row>
    <row r="692" spans="1:5" ht="15.75" customHeight="1" x14ac:dyDescent="0.2">
      <c r="A692" s="1"/>
      <c r="B692" s="49"/>
      <c r="C692" s="50"/>
      <c r="D692" s="50"/>
      <c r="E692" s="50"/>
    </row>
    <row r="693" spans="1:5" ht="15.75" customHeight="1" x14ac:dyDescent="0.2">
      <c r="A693" s="1"/>
      <c r="B693" s="49"/>
      <c r="C693" s="50"/>
      <c r="D693" s="50"/>
      <c r="E693" s="50"/>
    </row>
    <row r="694" spans="1:5" ht="15.75" customHeight="1" x14ac:dyDescent="0.2">
      <c r="A694" s="1"/>
      <c r="B694" s="49"/>
      <c r="C694" s="50"/>
      <c r="D694" s="50"/>
      <c r="E694" s="50"/>
    </row>
    <row r="695" spans="1:5" ht="15.75" customHeight="1" x14ac:dyDescent="0.2">
      <c r="A695" s="1"/>
      <c r="B695" s="49"/>
      <c r="C695" s="50"/>
      <c r="D695" s="50"/>
      <c r="E695" s="50"/>
    </row>
    <row r="696" spans="1:5" ht="15.75" customHeight="1" x14ac:dyDescent="0.2">
      <c r="A696" s="1"/>
      <c r="B696" s="49"/>
      <c r="C696" s="50"/>
      <c r="D696" s="50"/>
      <c r="E696" s="50"/>
    </row>
    <row r="697" spans="1:5" ht="15.75" customHeight="1" x14ac:dyDescent="0.2">
      <c r="A697" s="1"/>
      <c r="B697" s="49"/>
      <c r="C697" s="50"/>
      <c r="D697" s="50"/>
      <c r="E697" s="50"/>
    </row>
    <row r="698" spans="1:5" ht="15.75" customHeight="1" x14ac:dyDescent="0.2">
      <c r="A698" s="1"/>
      <c r="B698" s="49"/>
      <c r="C698" s="50"/>
      <c r="D698" s="50"/>
      <c r="E698" s="50"/>
    </row>
    <row r="699" spans="1:5" ht="15.75" customHeight="1" x14ac:dyDescent="0.2">
      <c r="A699" s="1"/>
      <c r="B699" s="49"/>
      <c r="C699" s="50"/>
      <c r="D699" s="50"/>
      <c r="E699" s="50"/>
    </row>
    <row r="700" spans="1:5" ht="15.75" customHeight="1" x14ac:dyDescent="0.2">
      <c r="A700" s="1"/>
      <c r="B700" s="49"/>
      <c r="C700" s="50"/>
      <c r="D700" s="50"/>
      <c r="E700" s="50"/>
    </row>
    <row r="701" spans="1:5" ht="15.75" customHeight="1" x14ac:dyDescent="0.2">
      <c r="A701" s="1"/>
      <c r="B701" s="49"/>
      <c r="C701" s="50"/>
      <c r="D701" s="50"/>
      <c r="E701" s="50"/>
    </row>
    <row r="702" spans="1:5" ht="15.75" customHeight="1" x14ac:dyDescent="0.2">
      <c r="A702" s="1"/>
      <c r="B702" s="49"/>
      <c r="C702" s="50"/>
      <c r="D702" s="50"/>
      <c r="E702" s="50"/>
    </row>
    <row r="703" spans="1:5" ht="15.75" customHeight="1" x14ac:dyDescent="0.2">
      <c r="A703" s="1"/>
      <c r="B703" s="49"/>
      <c r="C703" s="50"/>
      <c r="D703" s="50"/>
      <c r="E703" s="50"/>
    </row>
    <row r="704" spans="1:5" ht="15.75" customHeight="1" x14ac:dyDescent="0.2">
      <c r="A704" s="1"/>
      <c r="B704" s="49"/>
      <c r="C704" s="50"/>
      <c r="D704" s="50"/>
      <c r="E704" s="50"/>
    </row>
    <row r="705" spans="1:5" ht="15.75" customHeight="1" x14ac:dyDescent="0.2">
      <c r="A705" s="1"/>
      <c r="B705" s="49"/>
      <c r="C705" s="50"/>
      <c r="D705" s="50"/>
      <c r="E705" s="50"/>
    </row>
    <row r="706" spans="1:5" ht="15.75" customHeight="1" x14ac:dyDescent="0.2">
      <c r="A706" s="1"/>
      <c r="B706" s="49"/>
      <c r="C706" s="50"/>
      <c r="D706" s="50"/>
      <c r="E706" s="50"/>
    </row>
    <row r="707" spans="1:5" ht="15.75" customHeight="1" x14ac:dyDescent="0.2">
      <c r="A707" s="1"/>
      <c r="B707" s="49"/>
      <c r="C707" s="50"/>
      <c r="D707" s="50"/>
      <c r="E707" s="50"/>
    </row>
    <row r="708" spans="1:5" ht="15.75" customHeight="1" x14ac:dyDescent="0.2">
      <c r="A708" s="1"/>
      <c r="B708" s="49"/>
      <c r="C708" s="50"/>
      <c r="D708" s="50"/>
      <c r="E708" s="50"/>
    </row>
    <row r="709" spans="1:5" ht="15.75" customHeight="1" x14ac:dyDescent="0.2">
      <c r="A709" s="1"/>
      <c r="B709" s="49"/>
      <c r="C709" s="50"/>
      <c r="D709" s="50"/>
      <c r="E709" s="50"/>
    </row>
    <row r="710" spans="1:5" ht="15.75" customHeight="1" x14ac:dyDescent="0.2">
      <c r="A710" s="1"/>
      <c r="B710" s="49"/>
      <c r="C710" s="50"/>
      <c r="D710" s="50"/>
      <c r="E710" s="50"/>
    </row>
    <row r="711" spans="1:5" ht="15.75" customHeight="1" x14ac:dyDescent="0.2">
      <c r="A711" s="1"/>
      <c r="B711" s="49"/>
      <c r="C711" s="50"/>
      <c r="D711" s="50"/>
      <c r="E711" s="50"/>
    </row>
    <row r="712" spans="1:5" ht="15.75" customHeight="1" x14ac:dyDescent="0.2">
      <c r="A712" s="1"/>
      <c r="B712" s="49"/>
      <c r="C712" s="50"/>
      <c r="D712" s="50"/>
      <c r="E712" s="50"/>
    </row>
    <row r="713" spans="1:5" ht="15.75" customHeight="1" x14ac:dyDescent="0.2">
      <c r="A713" s="1"/>
      <c r="B713" s="49"/>
      <c r="C713" s="50"/>
      <c r="D713" s="50"/>
      <c r="E713" s="50"/>
    </row>
    <row r="714" spans="1:5" ht="15.75" customHeight="1" x14ac:dyDescent="0.2">
      <c r="A714" s="1"/>
      <c r="B714" s="49"/>
      <c r="C714" s="50"/>
      <c r="D714" s="50"/>
      <c r="E714" s="50"/>
    </row>
    <row r="715" spans="1:5" ht="15.75" customHeight="1" x14ac:dyDescent="0.2">
      <c r="A715" s="1"/>
      <c r="B715" s="49"/>
      <c r="C715" s="50"/>
      <c r="D715" s="50"/>
      <c r="E715" s="50"/>
    </row>
    <row r="716" spans="1:5" ht="15.75" customHeight="1" x14ac:dyDescent="0.2">
      <c r="A716" s="1"/>
      <c r="B716" s="49"/>
      <c r="C716" s="50"/>
      <c r="D716" s="50"/>
      <c r="E716" s="50"/>
    </row>
    <row r="717" spans="1:5" ht="15.75" customHeight="1" x14ac:dyDescent="0.2">
      <c r="A717" s="1"/>
      <c r="B717" s="49"/>
      <c r="C717" s="50"/>
      <c r="D717" s="50"/>
      <c r="E717" s="50"/>
    </row>
    <row r="718" spans="1:5" ht="15.75" customHeight="1" x14ac:dyDescent="0.2">
      <c r="A718" s="1"/>
      <c r="B718" s="49"/>
      <c r="C718" s="50"/>
      <c r="D718" s="50"/>
      <c r="E718" s="50"/>
    </row>
    <row r="719" spans="1:5" ht="15.75" customHeight="1" x14ac:dyDescent="0.2">
      <c r="A719" s="1"/>
      <c r="B719" s="49"/>
      <c r="C719" s="50"/>
      <c r="D719" s="50"/>
      <c r="E719" s="50"/>
    </row>
    <row r="720" spans="1:5" ht="15.75" customHeight="1" x14ac:dyDescent="0.2">
      <c r="A720" s="1"/>
      <c r="B720" s="49"/>
      <c r="C720" s="50"/>
      <c r="D720" s="50"/>
      <c r="E720" s="50"/>
    </row>
    <row r="721" spans="1:26" ht="15.75" customHeight="1" x14ac:dyDescent="0.2">
      <c r="A721" s="1"/>
      <c r="B721" s="49"/>
      <c r="C721" s="50"/>
      <c r="D721" s="50"/>
      <c r="E721" s="50"/>
    </row>
    <row r="722" spans="1:26" ht="15.75" customHeight="1" x14ac:dyDescent="0.2">
      <c r="A722" s="1"/>
      <c r="B722" s="49"/>
      <c r="C722" s="50"/>
      <c r="D722" s="50"/>
      <c r="E722" s="50"/>
    </row>
    <row r="723" spans="1:26" ht="15.75" customHeight="1" x14ac:dyDescent="0.2">
      <c r="A723" s="1"/>
      <c r="B723" s="49"/>
      <c r="C723" s="50"/>
      <c r="D723" s="50"/>
      <c r="E723" s="50"/>
    </row>
    <row r="724" spans="1:26" ht="15.75" customHeight="1" x14ac:dyDescent="0.2">
      <c r="A724" s="1"/>
      <c r="B724" s="49"/>
      <c r="C724" s="50"/>
      <c r="D724" s="50"/>
      <c r="E724" s="50"/>
    </row>
    <row r="725" spans="1:26" ht="15.75" customHeight="1" x14ac:dyDescent="0.2">
      <c r="A725" s="1"/>
      <c r="B725" s="49"/>
      <c r="C725" s="50"/>
      <c r="D725" s="50"/>
      <c r="E725" s="50"/>
    </row>
    <row r="726" spans="1:26" ht="15.75" customHeight="1" x14ac:dyDescent="0.2">
      <c r="A726" s="1"/>
      <c r="B726" s="49"/>
      <c r="C726" s="50"/>
      <c r="D726" s="50"/>
      <c r="E726" s="50"/>
    </row>
    <row r="727" spans="1:26" ht="15.75" customHeight="1" x14ac:dyDescent="0.2">
      <c r="A727" s="1"/>
      <c r="B727" s="49"/>
      <c r="C727" s="50"/>
      <c r="D727" s="50"/>
      <c r="E727" s="50"/>
    </row>
    <row r="728" spans="1:26" ht="15.75" customHeight="1" x14ac:dyDescent="0.2">
      <c r="A728" s="1"/>
      <c r="B728" s="49"/>
      <c r="C728" s="50"/>
      <c r="D728" s="50"/>
      <c r="E728" s="50"/>
    </row>
    <row r="729" spans="1:26" ht="15.75" customHeight="1" x14ac:dyDescent="0.2">
      <c r="A729" s="1"/>
      <c r="B729" s="49"/>
      <c r="C729" s="50"/>
      <c r="D729" s="50"/>
      <c r="E729" s="50"/>
    </row>
    <row r="730" spans="1:26" ht="15.75" customHeight="1" x14ac:dyDescent="0.2">
      <c r="A730" s="1"/>
      <c r="B730" s="49"/>
      <c r="C730" s="50"/>
      <c r="D730" s="50"/>
      <c r="E730" s="50"/>
    </row>
    <row r="731" spans="1:26" ht="15.75" customHeight="1" x14ac:dyDescent="0.2">
      <c r="A731" s="1"/>
      <c r="B731" s="49"/>
      <c r="C731" s="50"/>
      <c r="D731" s="50"/>
      <c r="E731" s="50"/>
    </row>
    <row r="732" spans="1:26" ht="15.75" customHeight="1" x14ac:dyDescent="0.2">
      <c r="A732" s="1"/>
      <c r="B732" s="49"/>
      <c r="C732" s="50"/>
      <c r="D732" s="50"/>
      <c r="E732" s="50"/>
    </row>
    <row r="733" spans="1:26" ht="15.75" customHeight="1" x14ac:dyDescent="0.2">
      <c r="A733" s="1"/>
      <c r="B733" s="49"/>
      <c r="C733" s="50"/>
      <c r="D733" s="50"/>
      <c r="E733" s="50"/>
    </row>
    <row r="734" spans="1:26" ht="15.75" customHeight="1" x14ac:dyDescent="0.2">
      <c r="A734" s="1"/>
      <c r="B734" s="49"/>
      <c r="C734" s="50"/>
      <c r="D734" s="50"/>
      <c r="E734" s="50"/>
    </row>
    <row r="735" spans="1:26" ht="15.75" customHeight="1" x14ac:dyDescent="0.2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5.75" customHeight="1" x14ac:dyDescent="0.2">
      <c r="A736" s="1"/>
      <c r="B736" s="49"/>
      <c r="C736" s="50"/>
      <c r="D736" s="50"/>
      <c r="E736" s="50"/>
    </row>
    <row r="737" spans="1:5" ht="15.75" customHeight="1" x14ac:dyDescent="0.2">
      <c r="A737" s="1"/>
      <c r="B737" s="49"/>
      <c r="C737" s="50"/>
      <c r="D737" s="50"/>
      <c r="E737" s="50"/>
    </row>
    <row r="738" spans="1:5" ht="15.75" customHeight="1" x14ac:dyDescent="0.2">
      <c r="A738" s="1"/>
      <c r="B738" s="49"/>
      <c r="C738" s="50"/>
      <c r="D738" s="50"/>
      <c r="E738" s="50"/>
    </row>
    <row r="739" spans="1:5" ht="15.75" customHeight="1" x14ac:dyDescent="0.2">
      <c r="A739" s="1"/>
      <c r="B739" s="49"/>
      <c r="C739" s="50"/>
      <c r="D739" s="50"/>
      <c r="E739" s="50"/>
    </row>
    <row r="740" spans="1:5" ht="15.75" customHeight="1" x14ac:dyDescent="0.2">
      <c r="A740" s="1"/>
      <c r="B740" s="49"/>
      <c r="C740" s="50"/>
      <c r="D740" s="50"/>
      <c r="E740" s="50"/>
    </row>
    <row r="741" spans="1:5" ht="15.75" customHeight="1" x14ac:dyDescent="0.2">
      <c r="A741" s="1"/>
      <c r="B741" s="49"/>
      <c r="C741" s="50"/>
      <c r="D741" s="50"/>
      <c r="E741" s="50"/>
    </row>
    <row r="742" spans="1:5" ht="15.75" customHeight="1" x14ac:dyDescent="0.2">
      <c r="A742" s="1"/>
      <c r="B742" s="49"/>
      <c r="C742" s="50"/>
      <c r="D742" s="50"/>
      <c r="E742" s="50"/>
    </row>
    <row r="743" spans="1:5" ht="15.75" customHeight="1" x14ac:dyDescent="0.2">
      <c r="A743" s="1"/>
      <c r="B743" s="49"/>
      <c r="C743" s="50"/>
      <c r="D743" s="50"/>
      <c r="E743" s="50"/>
    </row>
    <row r="744" spans="1:5" ht="15.75" customHeight="1" x14ac:dyDescent="0.2">
      <c r="A744" s="1"/>
      <c r="B744" s="49"/>
      <c r="C744" s="50"/>
      <c r="D744" s="50"/>
      <c r="E744" s="50"/>
    </row>
    <row r="745" spans="1:5" ht="15.75" customHeight="1" x14ac:dyDescent="0.2">
      <c r="A745" s="1"/>
      <c r="B745" s="49"/>
      <c r="C745" s="50"/>
      <c r="D745" s="50"/>
      <c r="E745" s="50"/>
    </row>
    <row r="746" spans="1:5" ht="15.75" customHeight="1" x14ac:dyDescent="0.2">
      <c r="A746" s="1"/>
      <c r="B746" s="49"/>
      <c r="C746" s="50"/>
      <c r="D746" s="50"/>
      <c r="E746" s="50"/>
    </row>
    <row r="747" spans="1:5" ht="15.75" customHeight="1" x14ac:dyDescent="0.2">
      <c r="A747" s="1"/>
      <c r="B747" s="49"/>
      <c r="C747" s="50"/>
      <c r="D747" s="50"/>
      <c r="E747" s="50"/>
    </row>
    <row r="748" spans="1:5" ht="15.75" customHeight="1" x14ac:dyDescent="0.2">
      <c r="A748" s="1"/>
      <c r="B748" s="49"/>
      <c r="C748" s="50"/>
      <c r="D748" s="50"/>
      <c r="E748" s="50"/>
    </row>
    <row r="749" spans="1:5" ht="15.75" customHeight="1" x14ac:dyDescent="0.2">
      <c r="A749" s="1"/>
      <c r="B749" s="49"/>
      <c r="C749" s="50"/>
      <c r="D749" s="50"/>
      <c r="E749" s="50"/>
    </row>
    <row r="750" spans="1:5" ht="15.75" customHeight="1" x14ac:dyDescent="0.2">
      <c r="A750" s="1"/>
      <c r="B750" s="49"/>
      <c r="C750" s="50"/>
      <c r="D750" s="50"/>
      <c r="E750" s="50"/>
    </row>
    <row r="751" spans="1:5" ht="15.75" customHeight="1" x14ac:dyDescent="0.2">
      <c r="A751" s="1"/>
      <c r="B751" s="49"/>
      <c r="C751" s="50"/>
      <c r="D751" s="50"/>
      <c r="E751" s="50"/>
    </row>
    <row r="752" spans="1:5" ht="15.75" customHeight="1" x14ac:dyDescent="0.2">
      <c r="A752" s="1"/>
      <c r="B752" s="49"/>
      <c r="C752" s="50"/>
      <c r="D752" s="50"/>
      <c r="E752" s="50"/>
    </row>
    <row r="753" spans="1:5" ht="15.75" customHeight="1" x14ac:dyDescent="0.2">
      <c r="A753" s="1"/>
      <c r="B753" s="49"/>
      <c r="C753" s="50"/>
      <c r="D753" s="50"/>
      <c r="E753" s="50"/>
    </row>
    <row r="754" spans="1:5" ht="15.75" customHeight="1" x14ac:dyDescent="0.2">
      <c r="A754" s="1"/>
      <c r="B754" s="49"/>
      <c r="C754" s="50"/>
      <c r="D754" s="50"/>
      <c r="E754" s="50"/>
    </row>
    <row r="755" spans="1:5" ht="15.75" customHeight="1" x14ac:dyDescent="0.2">
      <c r="A755" s="1"/>
      <c r="B755" s="49"/>
      <c r="C755" s="50"/>
      <c r="D755" s="50"/>
      <c r="E755" s="50"/>
    </row>
    <row r="756" spans="1:5" ht="15.75" customHeight="1" x14ac:dyDescent="0.2">
      <c r="A756" s="1"/>
      <c r="B756" s="49"/>
      <c r="C756" s="50"/>
      <c r="D756" s="50"/>
      <c r="E756" s="50"/>
    </row>
    <row r="757" spans="1:5" ht="15.75" customHeight="1" x14ac:dyDescent="0.2">
      <c r="A757" s="1"/>
      <c r="B757" s="49"/>
      <c r="C757" s="50"/>
      <c r="D757" s="50"/>
      <c r="E757" s="50"/>
    </row>
    <row r="758" spans="1:5" ht="15.75" customHeight="1" x14ac:dyDescent="0.2">
      <c r="A758" s="1"/>
      <c r="B758" s="49"/>
      <c r="C758" s="50"/>
      <c r="D758" s="50"/>
      <c r="E758" s="50"/>
    </row>
    <row r="759" spans="1:5" ht="15.75" customHeight="1" x14ac:dyDescent="0.2">
      <c r="A759" s="1"/>
      <c r="B759" s="49"/>
      <c r="C759" s="50"/>
      <c r="D759" s="50"/>
      <c r="E759" s="50"/>
    </row>
    <row r="760" spans="1:5" ht="15.75" customHeight="1" x14ac:dyDescent="0.2">
      <c r="A760" s="1"/>
      <c r="B760" s="49"/>
      <c r="C760" s="50"/>
      <c r="D760" s="50"/>
      <c r="E760" s="50"/>
    </row>
    <row r="761" spans="1:5" ht="15.75" customHeight="1" x14ac:dyDescent="0.2">
      <c r="A761" s="1"/>
      <c r="B761" s="49"/>
      <c r="C761" s="50"/>
      <c r="D761" s="50"/>
      <c r="E761" s="50"/>
    </row>
    <row r="762" spans="1:5" ht="15.75" customHeight="1" x14ac:dyDescent="0.2">
      <c r="A762" s="1"/>
      <c r="B762" s="49"/>
      <c r="C762" s="50"/>
      <c r="D762" s="50"/>
      <c r="E762" s="50"/>
    </row>
    <row r="763" spans="1:5" ht="15.75" customHeight="1" x14ac:dyDescent="0.2">
      <c r="A763" s="1"/>
      <c r="B763" s="49"/>
      <c r="C763" s="50"/>
      <c r="D763" s="50"/>
      <c r="E763" s="50"/>
    </row>
    <row r="764" spans="1:5" ht="15.75" customHeight="1" x14ac:dyDescent="0.2">
      <c r="A764" s="1"/>
      <c r="B764" s="49"/>
      <c r="C764" s="50"/>
      <c r="D764" s="50"/>
      <c r="E764" s="50"/>
    </row>
    <row r="765" spans="1:5" ht="15.75" customHeight="1" x14ac:dyDescent="0.2">
      <c r="A765" s="1"/>
      <c r="B765" s="49"/>
      <c r="C765" s="50"/>
      <c r="D765" s="50"/>
      <c r="E765" s="50"/>
    </row>
    <row r="766" spans="1:5" ht="15.75" customHeight="1" x14ac:dyDescent="0.2">
      <c r="A766" s="1"/>
      <c r="B766" s="49"/>
      <c r="C766" s="50"/>
      <c r="D766" s="50"/>
      <c r="E766" s="50"/>
    </row>
    <row r="767" spans="1:5" ht="15.75" customHeight="1" x14ac:dyDescent="0.2">
      <c r="A767" s="1"/>
      <c r="B767" s="49"/>
      <c r="C767" s="50"/>
      <c r="D767" s="50"/>
      <c r="E767" s="50"/>
    </row>
    <row r="768" spans="1:5" ht="15.75" customHeight="1" x14ac:dyDescent="0.2">
      <c r="A768" s="1"/>
      <c r="B768" s="49"/>
      <c r="C768" s="50"/>
      <c r="D768" s="50"/>
      <c r="E768" s="50"/>
    </row>
    <row r="769" spans="1:5" ht="15.75" customHeight="1" x14ac:dyDescent="0.2">
      <c r="A769" s="1"/>
      <c r="B769" s="49"/>
      <c r="C769" s="50"/>
      <c r="D769" s="50"/>
      <c r="E769" s="50"/>
    </row>
    <row r="770" spans="1:5" ht="15.75" customHeight="1" x14ac:dyDescent="0.2">
      <c r="A770" s="1"/>
      <c r="B770" s="49"/>
      <c r="C770" s="50"/>
      <c r="D770" s="50"/>
      <c r="E770" s="50"/>
    </row>
    <row r="771" spans="1:5" ht="15.75" customHeight="1" x14ac:dyDescent="0.2">
      <c r="A771" s="1"/>
      <c r="B771" s="49"/>
      <c r="C771" s="50"/>
      <c r="D771" s="50"/>
      <c r="E771" s="50"/>
    </row>
    <row r="772" spans="1:5" ht="15.75" customHeight="1" x14ac:dyDescent="0.2">
      <c r="A772" s="1"/>
      <c r="B772" s="49"/>
      <c r="C772" s="50"/>
      <c r="D772" s="50"/>
      <c r="E772" s="50"/>
    </row>
    <row r="773" spans="1:5" ht="15.75" customHeight="1" x14ac:dyDescent="0.2">
      <c r="A773" s="1"/>
      <c r="B773" s="49"/>
      <c r="C773" s="50"/>
      <c r="D773" s="50"/>
      <c r="E773" s="50"/>
    </row>
    <row r="774" spans="1:5" ht="15.75" customHeight="1" x14ac:dyDescent="0.2">
      <c r="A774" s="1"/>
      <c r="B774" s="49"/>
      <c r="C774" s="50"/>
      <c r="D774" s="50"/>
      <c r="E774" s="50"/>
    </row>
    <row r="775" spans="1:5" ht="15.75" customHeight="1" x14ac:dyDescent="0.2">
      <c r="A775" s="1"/>
      <c r="B775" s="49"/>
      <c r="C775" s="50"/>
      <c r="D775" s="50"/>
      <c r="E775" s="50"/>
    </row>
    <row r="776" spans="1:5" ht="15.75" customHeight="1" x14ac:dyDescent="0.2">
      <c r="A776" s="1"/>
      <c r="B776" s="49"/>
      <c r="C776" s="50"/>
      <c r="D776" s="50"/>
      <c r="E776" s="50"/>
    </row>
    <row r="777" spans="1:5" ht="15.75" customHeight="1" x14ac:dyDescent="0.2">
      <c r="A777" s="1"/>
      <c r="B777" s="49"/>
      <c r="C777" s="50"/>
      <c r="D777" s="50"/>
      <c r="E777" s="50"/>
    </row>
    <row r="778" spans="1:5" ht="15.75" customHeight="1" x14ac:dyDescent="0.2">
      <c r="A778" s="1"/>
      <c r="B778" s="49"/>
      <c r="C778" s="50"/>
      <c r="D778" s="50"/>
      <c r="E778" s="50"/>
    </row>
    <row r="779" spans="1:5" ht="15.75" customHeight="1" x14ac:dyDescent="0.2">
      <c r="A779" s="1"/>
      <c r="B779" s="49"/>
      <c r="C779" s="50"/>
      <c r="D779" s="50"/>
      <c r="E779" s="50"/>
    </row>
    <row r="780" spans="1:5" ht="15.75" customHeight="1" x14ac:dyDescent="0.2">
      <c r="A780" s="1"/>
      <c r="B780" s="49"/>
      <c r="C780" s="50"/>
      <c r="D780" s="50"/>
      <c r="E780" s="50"/>
    </row>
    <row r="781" spans="1:5" ht="15.75" customHeight="1" x14ac:dyDescent="0.2">
      <c r="A781" s="1"/>
      <c r="B781" s="49"/>
      <c r="C781" s="50"/>
      <c r="D781" s="50"/>
      <c r="E781" s="50"/>
    </row>
    <row r="782" spans="1:5" ht="15.75" customHeight="1" x14ac:dyDescent="0.2">
      <c r="A782" s="1"/>
      <c r="B782" s="49"/>
      <c r="C782" s="50"/>
      <c r="D782" s="50"/>
      <c r="E782" s="50"/>
    </row>
    <row r="783" spans="1:5" ht="15.75" customHeight="1" x14ac:dyDescent="0.2">
      <c r="A783" s="1"/>
      <c r="B783" s="49"/>
      <c r="C783" s="50"/>
      <c r="D783" s="50"/>
      <c r="E783" s="50"/>
    </row>
    <row r="784" spans="1:5" ht="15.75" customHeight="1" x14ac:dyDescent="0.2">
      <c r="A784" s="1"/>
      <c r="B784" s="49"/>
      <c r="C784" s="50"/>
      <c r="D784" s="50"/>
      <c r="E784" s="50"/>
    </row>
    <row r="785" spans="1:5" ht="15.75" customHeight="1" x14ac:dyDescent="0.2">
      <c r="A785" s="1"/>
      <c r="B785" s="49"/>
      <c r="C785" s="50"/>
      <c r="D785" s="50"/>
      <c r="E785" s="50"/>
    </row>
    <row r="786" spans="1:5" ht="15.75" customHeight="1" x14ac:dyDescent="0.2">
      <c r="A786" s="1"/>
      <c r="B786" s="49"/>
      <c r="C786" s="50"/>
      <c r="D786" s="50"/>
      <c r="E786" s="50"/>
    </row>
    <row r="787" spans="1:5" ht="15.75" customHeight="1" x14ac:dyDescent="0.2">
      <c r="A787" s="1"/>
      <c r="B787" s="49"/>
      <c r="C787" s="50"/>
      <c r="D787" s="50"/>
      <c r="E787" s="50"/>
    </row>
    <row r="788" spans="1:5" ht="15.75" customHeight="1" x14ac:dyDescent="0.2">
      <c r="A788" s="1"/>
      <c r="B788" s="49"/>
      <c r="C788" s="50"/>
      <c r="D788" s="50"/>
      <c r="E788" s="50"/>
    </row>
    <row r="789" spans="1:5" ht="15.75" customHeight="1" x14ac:dyDescent="0.2">
      <c r="A789" s="1"/>
      <c r="B789" s="49"/>
      <c r="C789" s="50"/>
      <c r="D789" s="50"/>
      <c r="E789" s="50"/>
    </row>
    <row r="790" spans="1:5" ht="15.75" customHeight="1" x14ac:dyDescent="0.2">
      <c r="A790" s="1"/>
      <c r="B790" s="49"/>
      <c r="C790" s="50"/>
      <c r="D790" s="50"/>
      <c r="E790" s="50"/>
    </row>
    <row r="791" spans="1:5" ht="15.75" customHeight="1" x14ac:dyDescent="0.2">
      <c r="A791" s="1"/>
      <c r="B791" s="49"/>
      <c r="C791" s="50"/>
      <c r="D791" s="50"/>
      <c r="E791" s="50"/>
    </row>
    <row r="792" spans="1:5" ht="15.75" customHeight="1" x14ac:dyDescent="0.2">
      <c r="A792" s="1"/>
      <c r="B792" s="49"/>
      <c r="C792" s="50"/>
      <c r="D792" s="50"/>
      <c r="E792" s="50"/>
    </row>
    <row r="793" spans="1:5" ht="15.75" customHeight="1" x14ac:dyDescent="0.2">
      <c r="A793" s="1"/>
      <c r="B793" s="49"/>
      <c r="C793" s="50"/>
      <c r="D793" s="50"/>
      <c r="E793" s="50"/>
    </row>
    <row r="794" spans="1:5" ht="15.75" customHeight="1" x14ac:dyDescent="0.2">
      <c r="A794" s="1"/>
      <c r="B794" s="49"/>
      <c r="C794" s="50"/>
      <c r="D794" s="50"/>
      <c r="E794" s="50"/>
    </row>
    <row r="795" spans="1:5" ht="15.75" customHeight="1" x14ac:dyDescent="0.2">
      <c r="A795" s="1"/>
      <c r="B795" s="49"/>
      <c r="C795" s="50"/>
      <c r="D795" s="50"/>
      <c r="E795" s="50"/>
    </row>
    <row r="796" spans="1:5" ht="15.75" customHeight="1" x14ac:dyDescent="0.2">
      <c r="A796" s="1"/>
      <c r="B796" s="49"/>
      <c r="C796" s="50"/>
      <c r="D796" s="50"/>
      <c r="E796" s="50"/>
    </row>
    <row r="797" spans="1:5" ht="15.75" customHeight="1" x14ac:dyDescent="0.2">
      <c r="A797" s="1"/>
      <c r="B797" s="49"/>
      <c r="C797" s="50"/>
      <c r="D797" s="50"/>
      <c r="E797" s="50"/>
    </row>
    <row r="798" spans="1:5" ht="15.75" customHeight="1" x14ac:dyDescent="0.2">
      <c r="A798" s="1"/>
      <c r="B798" s="49"/>
      <c r="C798" s="50"/>
      <c r="D798" s="50"/>
      <c r="E798" s="50"/>
    </row>
    <row r="799" spans="1:5" ht="15.75" customHeight="1" x14ac:dyDescent="0.2">
      <c r="A799" s="1"/>
      <c r="B799" s="49"/>
      <c r="C799" s="50"/>
      <c r="D799" s="50"/>
      <c r="E799" s="50"/>
    </row>
    <row r="800" spans="1:5" ht="15.75" customHeight="1" x14ac:dyDescent="0.2">
      <c r="A800" s="1"/>
      <c r="B800" s="49"/>
      <c r="C800" s="50"/>
      <c r="D800" s="50"/>
      <c r="E800" s="50"/>
    </row>
    <row r="801" spans="1:5" ht="15.75" customHeight="1" x14ac:dyDescent="0.2">
      <c r="A801" s="1"/>
      <c r="B801" s="49"/>
      <c r="C801" s="50"/>
      <c r="D801" s="50"/>
      <c r="E801" s="50"/>
    </row>
    <row r="802" spans="1:5" ht="15.75" customHeight="1" x14ac:dyDescent="0.2">
      <c r="A802" s="1"/>
      <c r="B802" s="49"/>
      <c r="C802" s="50"/>
      <c r="D802" s="50"/>
      <c r="E802" s="50"/>
    </row>
    <row r="803" spans="1:5" ht="15.75" customHeight="1" x14ac:dyDescent="0.2">
      <c r="A803" s="1"/>
      <c r="B803" s="49"/>
      <c r="C803" s="50"/>
      <c r="D803" s="50"/>
      <c r="E803" s="50"/>
    </row>
    <row r="804" spans="1:5" ht="15.75" customHeight="1" x14ac:dyDescent="0.2">
      <c r="A804" s="1"/>
      <c r="B804" s="49"/>
      <c r="C804" s="50"/>
      <c r="D804" s="50"/>
      <c r="E804" s="50"/>
    </row>
    <row r="805" spans="1:5" ht="15.75" customHeight="1" x14ac:dyDescent="0.2">
      <c r="A805" s="1"/>
      <c r="B805" s="49"/>
      <c r="C805" s="50"/>
      <c r="D805" s="50"/>
      <c r="E805" s="50"/>
    </row>
    <row r="806" spans="1:5" ht="15.75" customHeight="1" x14ac:dyDescent="0.2">
      <c r="A806" s="1"/>
      <c r="B806" s="49"/>
      <c r="C806" s="50"/>
      <c r="D806" s="50"/>
      <c r="E806" s="50"/>
    </row>
    <row r="807" spans="1:5" ht="15.75" customHeight="1" x14ac:dyDescent="0.2">
      <c r="A807" s="1"/>
      <c r="B807" s="49"/>
      <c r="C807" s="50"/>
      <c r="D807" s="50"/>
      <c r="E807" s="50"/>
    </row>
    <row r="808" spans="1:5" ht="15.75" customHeight="1" x14ac:dyDescent="0.2">
      <c r="A808" s="1"/>
      <c r="B808" s="49"/>
      <c r="C808" s="50"/>
      <c r="D808" s="50"/>
      <c r="E808" s="50"/>
    </row>
    <row r="809" spans="1:5" ht="15.75" customHeight="1" x14ac:dyDescent="0.2">
      <c r="A809" s="1"/>
      <c r="B809" s="49"/>
      <c r="C809" s="50"/>
      <c r="D809" s="50"/>
      <c r="E809" s="50"/>
    </row>
    <row r="810" spans="1:5" ht="15.75" customHeight="1" x14ac:dyDescent="0.2">
      <c r="A810" s="1"/>
      <c r="B810" s="49"/>
      <c r="C810" s="50"/>
      <c r="D810" s="50"/>
      <c r="E810" s="50"/>
    </row>
    <row r="811" spans="1:5" ht="15.75" customHeight="1" x14ac:dyDescent="0.2">
      <c r="A811" s="1"/>
      <c r="B811" s="49"/>
      <c r="C811" s="50"/>
      <c r="D811" s="50"/>
      <c r="E811" s="50"/>
    </row>
    <row r="812" spans="1:5" ht="15.75" customHeight="1" x14ac:dyDescent="0.2">
      <c r="A812" s="1"/>
      <c r="B812" s="49"/>
      <c r="C812" s="50"/>
      <c r="D812" s="50"/>
      <c r="E812" s="50"/>
    </row>
    <row r="813" spans="1:5" ht="15.75" customHeight="1" x14ac:dyDescent="0.2">
      <c r="A813" s="1"/>
      <c r="B813" s="49"/>
      <c r="C813" s="50"/>
      <c r="D813" s="50"/>
      <c r="E813" s="50"/>
    </row>
    <row r="814" spans="1:5" ht="15.75" customHeight="1" x14ac:dyDescent="0.2">
      <c r="A814" s="1"/>
      <c r="B814" s="49"/>
      <c r="C814" s="50"/>
      <c r="D814" s="50"/>
      <c r="E814" s="50"/>
    </row>
    <row r="815" spans="1:5" ht="15.75" customHeight="1" x14ac:dyDescent="0.2">
      <c r="A815" s="1"/>
      <c r="B815" s="49"/>
      <c r="C815" s="50"/>
      <c r="D815" s="50"/>
      <c r="E815" s="50"/>
    </row>
    <row r="816" spans="1:5" ht="15.75" customHeight="1" x14ac:dyDescent="0.2">
      <c r="A816" s="1"/>
      <c r="B816" s="49"/>
      <c r="C816" s="50"/>
      <c r="D816" s="50"/>
      <c r="E816" s="50"/>
    </row>
    <row r="817" spans="1:5" ht="15.75" customHeight="1" x14ac:dyDescent="0.2">
      <c r="A817" s="1"/>
      <c r="B817" s="49"/>
      <c r="C817" s="50"/>
      <c r="D817" s="50"/>
      <c r="E817" s="50"/>
    </row>
    <row r="818" spans="1:5" ht="15.75" customHeight="1" x14ac:dyDescent="0.2">
      <c r="A818" s="1"/>
      <c r="B818" s="49"/>
      <c r="C818" s="50"/>
      <c r="D818" s="50"/>
      <c r="E818" s="50"/>
    </row>
    <row r="819" spans="1:5" ht="15.75" customHeight="1" x14ac:dyDescent="0.2">
      <c r="A819" s="1"/>
      <c r="B819" s="49"/>
      <c r="C819" s="50"/>
      <c r="D819" s="50"/>
      <c r="E819" s="50"/>
    </row>
    <row r="820" spans="1:5" ht="15.75" customHeight="1" x14ac:dyDescent="0.2">
      <c r="A820" s="1"/>
      <c r="B820" s="49"/>
      <c r="C820" s="50"/>
      <c r="D820" s="50"/>
      <c r="E820" s="50"/>
    </row>
    <row r="821" spans="1:5" ht="15.75" customHeight="1" x14ac:dyDescent="0.2">
      <c r="A821" s="1"/>
      <c r="B821" s="49"/>
      <c r="C821" s="50"/>
      <c r="D821" s="50"/>
      <c r="E821" s="50"/>
    </row>
    <row r="822" spans="1:5" ht="15.75" customHeight="1" x14ac:dyDescent="0.2">
      <c r="A822" s="1"/>
      <c r="B822" s="49"/>
      <c r="C822" s="50"/>
      <c r="D822" s="50"/>
      <c r="E822" s="50"/>
    </row>
    <row r="823" spans="1:5" ht="15.75" customHeight="1" x14ac:dyDescent="0.2">
      <c r="A823" s="1"/>
      <c r="B823" s="49"/>
      <c r="C823" s="50"/>
      <c r="D823" s="50"/>
      <c r="E823" s="50"/>
    </row>
    <row r="824" spans="1:5" ht="15.75" customHeight="1" x14ac:dyDescent="0.2">
      <c r="A824" s="1"/>
      <c r="B824" s="49"/>
      <c r="C824" s="50"/>
      <c r="D824" s="50"/>
      <c r="E824" s="50"/>
    </row>
    <row r="825" spans="1:5" ht="15.75" customHeight="1" x14ac:dyDescent="0.2">
      <c r="A825" s="1"/>
      <c r="B825" s="49"/>
      <c r="C825" s="50"/>
      <c r="D825" s="50"/>
      <c r="E825" s="50"/>
    </row>
    <row r="826" spans="1:5" ht="15.75" customHeight="1" x14ac:dyDescent="0.2">
      <c r="A826" s="1"/>
      <c r="B826" s="49"/>
      <c r="C826" s="50"/>
      <c r="D826" s="50"/>
      <c r="E826" s="50"/>
    </row>
    <row r="827" spans="1:5" ht="15.75" customHeight="1" x14ac:dyDescent="0.2">
      <c r="A827" s="1"/>
      <c r="B827" s="49"/>
      <c r="C827" s="50"/>
      <c r="D827" s="50"/>
      <c r="E827" s="50"/>
    </row>
    <row r="828" spans="1:5" ht="15.75" customHeight="1" x14ac:dyDescent="0.2">
      <c r="A828" s="1"/>
      <c r="B828" s="49"/>
      <c r="C828" s="50"/>
      <c r="D828" s="50"/>
      <c r="E828" s="50"/>
    </row>
    <row r="829" spans="1:5" ht="15.75" customHeight="1" x14ac:dyDescent="0.2">
      <c r="A829" s="1"/>
      <c r="B829" s="49"/>
      <c r="C829" s="50"/>
      <c r="D829" s="50"/>
      <c r="E829" s="50"/>
    </row>
    <row r="830" spans="1:5" ht="15.75" customHeight="1" x14ac:dyDescent="0.2">
      <c r="A830" s="1"/>
      <c r="B830" s="49"/>
      <c r="C830" s="50"/>
      <c r="D830" s="50"/>
      <c r="E830" s="50"/>
    </row>
    <row r="831" spans="1:5" ht="15.75" customHeight="1" x14ac:dyDescent="0.2">
      <c r="A831" s="1"/>
      <c r="B831" s="49"/>
      <c r="C831" s="50"/>
      <c r="D831" s="50"/>
      <c r="E831" s="50"/>
    </row>
    <row r="832" spans="1:5" ht="15.75" customHeight="1" x14ac:dyDescent="0.2">
      <c r="A832" s="1"/>
      <c r="B832" s="49"/>
      <c r="C832" s="50"/>
      <c r="D832" s="50"/>
      <c r="E832" s="50"/>
    </row>
    <row r="833" spans="1:5" ht="15.75" customHeight="1" x14ac:dyDescent="0.2">
      <c r="A833" s="1"/>
      <c r="B833" s="49"/>
      <c r="C833" s="50"/>
      <c r="D833" s="50"/>
      <c r="E833" s="50"/>
    </row>
    <row r="834" spans="1:5" ht="15.75" customHeight="1" x14ac:dyDescent="0.2">
      <c r="A834" s="1"/>
      <c r="B834" s="49"/>
      <c r="C834" s="50"/>
      <c r="D834" s="50"/>
      <c r="E834" s="50"/>
    </row>
    <row r="835" spans="1:5" ht="15.75" customHeight="1" x14ac:dyDescent="0.2">
      <c r="A835" s="1"/>
      <c r="B835" s="49"/>
      <c r="C835" s="50"/>
      <c r="D835" s="50"/>
      <c r="E835" s="50"/>
    </row>
    <row r="836" spans="1:5" ht="15.75" customHeight="1" x14ac:dyDescent="0.2">
      <c r="A836" s="1"/>
      <c r="B836" s="49"/>
      <c r="C836" s="50"/>
      <c r="D836" s="50"/>
      <c r="E836" s="50"/>
    </row>
    <row r="837" spans="1:5" ht="15.75" customHeight="1" x14ac:dyDescent="0.2">
      <c r="A837" s="1"/>
      <c r="B837" s="49"/>
      <c r="C837" s="50"/>
      <c r="D837" s="50"/>
      <c r="E837" s="50"/>
    </row>
    <row r="838" spans="1:5" ht="15.75" customHeight="1" x14ac:dyDescent="0.2">
      <c r="A838" s="1"/>
      <c r="B838" s="49"/>
      <c r="C838" s="50"/>
      <c r="D838" s="50"/>
      <c r="E838" s="50"/>
    </row>
    <row r="839" spans="1:5" ht="15.75" customHeight="1" x14ac:dyDescent="0.2">
      <c r="A839" s="1"/>
      <c r="B839" s="49"/>
      <c r="C839" s="50"/>
      <c r="D839" s="50"/>
      <c r="E839" s="50"/>
    </row>
    <row r="840" spans="1:5" ht="15.75" customHeight="1" x14ac:dyDescent="0.2">
      <c r="A840" s="1"/>
      <c r="B840" s="49"/>
      <c r="C840" s="50"/>
      <c r="D840" s="50"/>
      <c r="E840" s="50"/>
    </row>
    <row r="841" spans="1:5" ht="15.75" customHeight="1" x14ac:dyDescent="0.2">
      <c r="A841" s="1"/>
      <c r="B841" s="49"/>
      <c r="C841" s="50"/>
      <c r="D841" s="50"/>
      <c r="E841" s="50"/>
    </row>
    <row r="842" spans="1:5" ht="15.75" customHeight="1" x14ac:dyDescent="0.2">
      <c r="A842" s="1"/>
      <c r="B842" s="49"/>
      <c r="C842" s="50"/>
      <c r="D842" s="50"/>
      <c r="E842" s="50"/>
    </row>
    <row r="843" spans="1:5" ht="15.75" customHeight="1" x14ac:dyDescent="0.2">
      <c r="A843" s="1"/>
      <c r="B843" s="49"/>
      <c r="C843" s="50"/>
      <c r="D843" s="50"/>
      <c r="E843" s="50"/>
    </row>
    <row r="844" spans="1:5" ht="15.75" customHeight="1" x14ac:dyDescent="0.2">
      <c r="A844" s="1"/>
      <c r="B844" s="49"/>
      <c r="C844" s="50"/>
      <c r="D844" s="50"/>
      <c r="E844" s="50"/>
    </row>
    <row r="845" spans="1:5" ht="15.75" customHeight="1" x14ac:dyDescent="0.2">
      <c r="A845" s="1"/>
      <c r="B845" s="49"/>
      <c r="C845" s="50"/>
      <c r="D845" s="50"/>
      <c r="E845" s="50"/>
    </row>
    <row r="846" spans="1:5" ht="15.75" customHeight="1" x14ac:dyDescent="0.2">
      <c r="A846" s="1"/>
      <c r="B846" s="49"/>
      <c r="C846" s="50"/>
      <c r="D846" s="50"/>
      <c r="E846" s="50"/>
    </row>
    <row r="847" spans="1:5" ht="15.75" customHeight="1" x14ac:dyDescent="0.2">
      <c r="A847" s="1"/>
      <c r="B847" s="49"/>
      <c r="C847" s="50"/>
      <c r="D847" s="50"/>
      <c r="E847" s="50"/>
    </row>
    <row r="848" spans="1:5" ht="15.75" customHeight="1" x14ac:dyDescent="0.2">
      <c r="A848" s="1"/>
      <c r="B848" s="49"/>
      <c r="C848" s="50"/>
      <c r="D848" s="50"/>
      <c r="E848" s="50"/>
    </row>
    <row r="849" spans="1:5" ht="15.75" customHeight="1" x14ac:dyDescent="0.2">
      <c r="A849" s="1"/>
      <c r="B849" s="49"/>
      <c r="C849" s="50"/>
      <c r="D849" s="50"/>
      <c r="E849" s="50"/>
    </row>
    <row r="850" spans="1:5" ht="15.75" customHeight="1" x14ac:dyDescent="0.2">
      <c r="A850" s="1"/>
      <c r="B850" s="49"/>
      <c r="C850" s="50"/>
      <c r="D850" s="50"/>
      <c r="E850" s="50"/>
    </row>
    <row r="851" spans="1:5" ht="15.75" customHeight="1" x14ac:dyDescent="0.2">
      <c r="A851" s="1"/>
      <c r="B851" s="49"/>
      <c r="C851" s="50"/>
      <c r="D851" s="50"/>
      <c r="E851" s="50"/>
    </row>
    <row r="852" spans="1:5" ht="15.75" customHeight="1" x14ac:dyDescent="0.2">
      <c r="A852" s="1"/>
      <c r="B852" s="49"/>
      <c r="C852" s="50"/>
      <c r="D852" s="50"/>
      <c r="E852" s="50"/>
    </row>
    <row r="853" spans="1:5" ht="15.75" customHeight="1" x14ac:dyDescent="0.2">
      <c r="A853" s="1"/>
      <c r="B853" s="49"/>
      <c r="C853" s="50"/>
      <c r="D853" s="50"/>
      <c r="E853" s="50"/>
    </row>
    <row r="854" spans="1:5" ht="15.75" customHeight="1" x14ac:dyDescent="0.2">
      <c r="A854" s="1"/>
      <c r="B854" s="49"/>
      <c r="C854" s="50"/>
      <c r="D854" s="50"/>
      <c r="E854" s="50"/>
    </row>
    <row r="855" spans="1:5" ht="15.75" customHeight="1" x14ac:dyDescent="0.2">
      <c r="A855" s="1"/>
      <c r="B855" s="49"/>
      <c r="C855" s="50"/>
      <c r="D855" s="50"/>
      <c r="E855" s="50"/>
    </row>
    <row r="856" spans="1:5" ht="15.75" customHeight="1" x14ac:dyDescent="0.2">
      <c r="A856" s="1"/>
      <c r="B856" s="49"/>
      <c r="C856" s="50"/>
      <c r="D856" s="50"/>
      <c r="E856" s="50"/>
    </row>
    <row r="857" spans="1:5" ht="15.75" customHeight="1" x14ac:dyDescent="0.2">
      <c r="A857" s="1"/>
      <c r="B857" s="49"/>
      <c r="C857" s="50"/>
      <c r="D857" s="50"/>
      <c r="E857" s="50"/>
    </row>
    <row r="858" spans="1:5" ht="15.75" customHeight="1" x14ac:dyDescent="0.2">
      <c r="A858" s="1"/>
      <c r="B858" s="49"/>
      <c r="C858" s="50"/>
      <c r="D858" s="50"/>
      <c r="E858" s="50"/>
    </row>
    <row r="859" spans="1:5" ht="15.75" customHeight="1" x14ac:dyDescent="0.2">
      <c r="A859" s="1"/>
      <c r="B859" s="49"/>
      <c r="C859" s="50"/>
      <c r="D859" s="50"/>
      <c r="E859" s="50"/>
    </row>
    <row r="860" spans="1:5" ht="15.75" customHeight="1" x14ac:dyDescent="0.2">
      <c r="A860" s="1"/>
      <c r="B860" s="49"/>
      <c r="C860" s="50"/>
      <c r="D860" s="50"/>
      <c r="E860" s="50"/>
    </row>
    <row r="861" spans="1:5" ht="15.75" customHeight="1" x14ac:dyDescent="0.2">
      <c r="A861" s="1"/>
      <c r="B861" s="49"/>
      <c r="C861" s="50"/>
      <c r="D861" s="50"/>
      <c r="E861" s="50"/>
    </row>
    <row r="862" spans="1:5" ht="15.75" customHeight="1" x14ac:dyDescent="0.2">
      <c r="A862" s="1"/>
      <c r="B862" s="49"/>
      <c r="C862" s="50"/>
      <c r="D862" s="50"/>
      <c r="E862" s="50"/>
    </row>
    <row r="863" spans="1:5" ht="15.75" customHeight="1" x14ac:dyDescent="0.2">
      <c r="A863" s="1"/>
      <c r="B863" s="49"/>
      <c r="C863" s="50"/>
      <c r="D863" s="50"/>
      <c r="E863" s="50"/>
    </row>
    <row r="864" spans="1:5" ht="15.75" customHeight="1" x14ac:dyDescent="0.2">
      <c r="A864" s="1"/>
      <c r="B864" s="49"/>
      <c r="C864" s="50"/>
      <c r="D864" s="50"/>
      <c r="E864" s="50"/>
    </row>
    <row r="865" spans="1:5" ht="15.75" customHeight="1" x14ac:dyDescent="0.2">
      <c r="A865" s="1"/>
      <c r="B865" s="49"/>
      <c r="C865" s="50"/>
      <c r="D865" s="50"/>
      <c r="E865" s="50"/>
    </row>
    <row r="866" spans="1:5" ht="15.75" customHeight="1" x14ac:dyDescent="0.2">
      <c r="A866" s="1"/>
      <c r="B866" s="49"/>
      <c r="C866" s="50"/>
      <c r="D866" s="50"/>
      <c r="E866" s="50"/>
    </row>
    <row r="867" spans="1:5" ht="15.75" customHeight="1" x14ac:dyDescent="0.2">
      <c r="A867" s="1"/>
      <c r="B867" s="49"/>
      <c r="C867" s="50"/>
      <c r="D867" s="50"/>
      <c r="E867" s="50"/>
    </row>
    <row r="868" spans="1:5" ht="15.75" customHeight="1" x14ac:dyDescent="0.2">
      <c r="A868" s="1"/>
      <c r="B868" s="49"/>
      <c r="C868" s="50"/>
      <c r="D868" s="50"/>
      <c r="E868" s="50"/>
    </row>
    <row r="869" spans="1:5" ht="15.75" customHeight="1" x14ac:dyDescent="0.2">
      <c r="A869" s="1"/>
      <c r="B869" s="49"/>
      <c r="C869" s="50"/>
      <c r="D869" s="50"/>
      <c r="E869" s="50"/>
    </row>
    <row r="870" spans="1:5" ht="15.75" customHeight="1" x14ac:dyDescent="0.2">
      <c r="A870" s="1"/>
      <c r="B870" s="49"/>
      <c r="C870" s="50"/>
      <c r="D870" s="50"/>
      <c r="E870" s="50"/>
    </row>
    <row r="871" spans="1:5" ht="15.75" customHeight="1" x14ac:dyDescent="0.2">
      <c r="A871" s="1"/>
      <c r="B871" s="49"/>
      <c r="C871" s="50"/>
      <c r="D871" s="50"/>
      <c r="E871" s="50"/>
    </row>
    <row r="872" spans="1:5" ht="15.75" customHeight="1" x14ac:dyDescent="0.2">
      <c r="A872" s="1"/>
      <c r="B872" s="49"/>
      <c r="C872" s="50"/>
      <c r="D872" s="50"/>
      <c r="E872" s="50"/>
    </row>
    <row r="873" spans="1:5" ht="15.75" customHeight="1" x14ac:dyDescent="0.2">
      <c r="A873" s="1"/>
      <c r="B873" s="49"/>
      <c r="C873" s="50"/>
      <c r="D873" s="50"/>
      <c r="E873" s="50"/>
    </row>
    <row r="874" spans="1:5" ht="15.75" customHeight="1" x14ac:dyDescent="0.2">
      <c r="A874" s="1"/>
      <c r="B874" s="49"/>
      <c r="C874" s="50"/>
      <c r="D874" s="50"/>
      <c r="E874" s="50"/>
    </row>
    <row r="875" spans="1:5" ht="15.75" customHeight="1" x14ac:dyDescent="0.2">
      <c r="A875" s="1"/>
      <c r="B875" s="49"/>
      <c r="C875" s="50"/>
      <c r="D875" s="50"/>
      <c r="E875" s="50"/>
    </row>
    <row r="876" spans="1:5" ht="15.75" customHeight="1" x14ac:dyDescent="0.2">
      <c r="A876" s="1"/>
      <c r="B876" s="49"/>
      <c r="C876" s="50"/>
      <c r="D876" s="50"/>
      <c r="E876" s="50"/>
    </row>
    <row r="877" spans="1:5" ht="15.75" customHeight="1" x14ac:dyDescent="0.2">
      <c r="A877" s="1"/>
      <c r="B877" s="49"/>
      <c r="C877" s="50"/>
      <c r="D877" s="50"/>
      <c r="E877" s="50"/>
    </row>
    <row r="878" spans="1:5" ht="15.75" customHeight="1" x14ac:dyDescent="0.2">
      <c r="A878" s="1"/>
      <c r="B878" s="49"/>
      <c r="C878" s="50"/>
      <c r="D878" s="50"/>
      <c r="E878" s="50"/>
    </row>
    <row r="879" spans="1:5" ht="15.75" customHeight="1" x14ac:dyDescent="0.2">
      <c r="A879" s="1"/>
      <c r="B879" s="49"/>
      <c r="C879" s="50"/>
      <c r="D879" s="50"/>
      <c r="E879" s="50"/>
    </row>
    <row r="880" spans="1:5" ht="15.75" customHeight="1" x14ac:dyDescent="0.2">
      <c r="A880" s="1"/>
      <c r="B880" s="49"/>
      <c r="C880" s="50"/>
      <c r="D880" s="50"/>
      <c r="E880" s="50"/>
    </row>
    <row r="881" spans="1:5" ht="15.75" customHeight="1" x14ac:dyDescent="0.2">
      <c r="A881" s="1"/>
      <c r="B881" s="49"/>
      <c r="C881" s="50"/>
      <c r="D881" s="50"/>
      <c r="E881" s="50"/>
    </row>
    <row r="882" spans="1:5" ht="15.75" customHeight="1" x14ac:dyDescent="0.2">
      <c r="A882" s="1"/>
      <c r="B882" s="49"/>
      <c r="C882" s="50"/>
      <c r="D882" s="50"/>
      <c r="E882" s="50"/>
    </row>
    <row r="883" spans="1:5" ht="15.75" customHeight="1" x14ac:dyDescent="0.2">
      <c r="A883" s="1"/>
      <c r="B883" s="49"/>
      <c r="C883" s="50"/>
      <c r="D883" s="50"/>
      <c r="E883" s="50"/>
    </row>
    <row r="884" spans="1:5" ht="15.75" customHeight="1" x14ac:dyDescent="0.2">
      <c r="A884" s="1"/>
      <c r="B884" s="49"/>
      <c r="C884" s="50"/>
      <c r="D884" s="50"/>
      <c r="E884" s="50"/>
    </row>
    <row r="885" spans="1:5" ht="15.75" customHeight="1" x14ac:dyDescent="0.2">
      <c r="A885" s="1"/>
      <c r="B885" s="49"/>
      <c r="C885" s="50"/>
      <c r="D885" s="50"/>
      <c r="E885" s="50"/>
    </row>
    <row r="886" spans="1:5" ht="15.75" customHeight="1" x14ac:dyDescent="0.2">
      <c r="A886" s="1"/>
      <c r="B886" s="49"/>
      <c r="C886" s="50"/>
      <c r="D886" s="50"/>
      <c r="E886" s="50"/>
    </row>
    <row r="887" spans="1:5" ht="15.75" customHeight="1" x14ac:dyDescent="0.2">
      <c r="A887" s="1"/>
      <c r="B887" s="49"/>
      <c r="C887" s="50"/>
      <c r="D887" s="50"/>
      <c r="E887" s="50"/>
    </row>
    <row r="888" spans="1:5" ht="15.75" customHeight="1" x14ac:dyDescent="0.2">
      <c r="A888" s="1"/>
      <c r="B888" s="49"/>
      <c r="C888" s="50"/>
      <c r="D888" s="50"/>
      <c r="E888" s="50"/>
    </row>
    <row r="889" spans="1:5" ht="15.75" customHeight="1" x14ac:dyDescent="0.2">
      <c r="A889" s="1"/>
      <c r="B889" s="49"/>
      <c r="C889" s="50"/>
      <c r="D889" s="50"/>
      <c r="E889" s="50"/>
    </row>
    <row r="890" spans="1:5" ht="15.75" customHeight="1" x14ac:dyDescent="0.2">
      <c r="A890" s="1"/>
      <c r="B890" s="49"/>
      <c r="C890" s="50"/>
      <c r="D890" s="50"/>
      <c r="E890" s="50"/>
    </row>
    <row r="891" spans="1:5" ht="15.75" customHeight="1" x14ac:dyDescent="0.2">
      <c r="A891" s="1"/>
      <c r="B891" s="49"/>
      <c r="C891" s="50"/>
      <c r="D891" s="50"/>
      <c r="E891" s="50"/>
    </row>
    <row r="892" spans="1:5" ht="15.75" customHeight="1" x14ac:dyDescent="0.2">
      <c r="A892" s="1"/>
      <c r="B892" s="49"/>
      <c r="C892" s="50"/>
      <c r="D892" s="50"/>
      <c r="E892" s="50"/>
    </row>
    <row r="893" spans="1:5" ht="15.75" customHeight="1" x14ac:dyDescent="0.2">
      <c r="A893" s="1"/>
      <c r="B893" s="49"/>
      <c r="C893" s="50"/>
      <c r="D893" s="50"/>
      <c r="E893" s="50"/>
    </row>
    <row r="894" spans="1:5" ht="15.75" customHeight="1" x14ac:dyDescent="0.2">
      <c r="A894" s="1"/>
      <c r="B894" s="49"/>
      <c r="C894" s="50"/>
      <c r="D894" s="50"/>
      <c r="E894" s="50"/>
    </row>
    <row r="895" spans="1:5" ht="15.75" customHeight="1" x14ac:dyDescent="0.2">
      <c r="A895" s="1"/>
      <c r="B895" s="49"/>
      <c r="C895" s="50"/>
      <c r="D895" s="50"/>
      <c r="E895" s="50"/>
    </row>
    <row r="896" spans="1:5" ht="15.75" customHeight="1" x14ac:dyDescent="0.2">
      <c r="A896" s="1"/>
      <c r="B896" s="49"/>
      <c r="C896" s="50"/>
      <c r="D896" s="50"/>
      <c r="E896" s="50"/>
    </row>
    <row r="897" spans="1:5" ht="15.75" customHeight="1" x14ac:dyDescent="0.2">
      <c r="A897" s="1"/>
      <c r="B897" s="49"/>
      <c r="C897" s="50"/>
      <c r="D897" s="50"/>
      <c r="E897" s="50"/>
    </row>
    <row r="898" spans="1:5" ht="15.75" customHeight="1" x14ac:dyDescent="0.2">
      <c r="A898" s="1"/>
      <c r="B898" s="49"/>
      <c r="C898" s="50"/>
      <c r="D898" s="50"/>
      <c r="E898" s="50"/>
    </row>
    <row r="899" spans="1:5" ht="15.75" customHeight="1" x14ac:dyDescent="0.2">
      <c r="A899" s="1"/>
      <c r="B899" s="49"/>
      <c r="C899" s="50"/>
      <c r="D899" s="50"/>
      <c r="E899" s="50"/>
    </row>
    <row r="900" spans="1:5" ht="15.75" customHeight="1" x14ac:dyDescent="0.2">
      <c r="A900" s="1"/>
      <c r="B900" s="49"/>
      <c r="C900" s="50"/>
      <c r="D900" s="50"/>
      <c r="E900" s="50"/>
    </row>
    <row r="901" spans="1:5" ht="15.75" customHeight="1" x14ac:dyDescent="0.2">
      <c r="A901" s="1"/>
      <c r="B901" s="49"/>
      <c r="C901" s="50"/>
      <c r="D901" s="50"/>
      <c r="E901" s="50"/>
    </row>
    <row r="902" spans="1:5" ht="15.75" customHeight="1" x14ac:dyDescent="0.2">
      <c r="A902" s="1"/>
      <c r="B902" s="49"/>
      <c r="C902" s="50"/>
      <c r="D902" s="50"/>
      <c r="E902" s="50"/>
    </row>
    <row r="903" spans="1:5" ht="15.75" customHeight="1" x14ac:dyDescent="0.2">
      <c r="A903" s="1"/>
      <c r="B903" s="49"/>
      <c r="C903" s="50"/>
      <c r="D903" s="50"/>
      <c r="E903" s="50"/>
    </row>
    <row r="904" spans="1:5" ht="15.75" customHeight="1" x14ac:dyDescent="0.2">
      <c r="A904" s="1"/>
      <c r="B904" s="49"/>
      <c r="C904" s="50"/>
      <c r="D904" s="50"/>
      <c r="E904" s="50"/>
    </row>
    <row r="905" spans="1:5" ht="15.75" customHeight="1" x14ac:dyDescent="0.2">
      <c r="A905" s="1"/>
      <c r="B905" s="49"/>
      <c r="C905" s="50"/>
      <c r="D905" s="50"/>
      <c r="E905" s="50"/>
    </row>
    <row r="906" spans="1:5" ht="15.75" customHeight="1" x14ac:dyDescent="0.2">
      <c r="A906" s="1"/>
      <c r="B906" s="49"/>
      <c r="C906" s="50"/>
      <c r="D906" s="50"/>
      <c r="E906" s="50"/>
    </row>
    <row r="907" spans="1:5" ht="15.75" customHeight="1" x14ac:dyDescent="0.2">
      <c r="A907" s="1"/>
      <c r="B907" s="49"/>
      <c r="C907" s="50"/>
      <c r="D907" s="50"/>
      <c r="E907" s="50"/>
    </row>
    <row r="908" spans="1:5" ht="15.75" customHeight="1" x14ac:dyDescent="0.2">
      <c r="A908" s="1"/>
      <c r="B908" s="49"/>
      <c r="C908" s="50"/>
      <c r="D908" s="50"/>
      <c r="E908" s="50"/>
    </row>
    <row r="909" spans="1:5" ht="15.75" customHeight="1" x14ac:dyDescent="0.2">
      <c r="A909" s="1"/>
      <c r="B909" s="49"/>
      <c r="C909" s="50"/>
      <c r="D909" s="50"/>
      <c r="E909" s="50"/>
    </row>
    <row r="910" spans="1:5" ht="15.75" customHeight="1" x14ac:dyDescent="0.2">
      <c r="A910" s="1"/>
      <c r="B910" s="49"/>
      <c r="C910" s="50"/>
      <c r="D910" s="50"/>
      <c r="E910" s="50"/>
    </row>
    <row r="911" spans="1:5" ht="15.75" customHeight="1" x14ac:dyDescent="0.2">
      <c r="A911" s="1"/>
      <c r="B911" s="49"/>
      <c r="C911" s="50"/>
      <c r="D911" s="50"/>
      <c r="E911" s="50"/>
    </row>
    <row r="912" spans="1:5" ht="15.75" customHeight="1" x14ac:dyDescent="0.2">
      <c r="A912" s="1"/>
      <c r="B912" s="49"/>
      <c r="C912" s="50"/>
      <c r="D912" s="50"/>
      <c r="E912" s="50"/>
    </row>
    <row r="913" spans="1:5" ht="15.75" customHeight="1" x14ac:dyDescent="0.2">
      <c r="A913" s="1"/>
      <c r="B913" s="49"/>
      <c r="C913" s="50"/>
      <c r="D913" s="50"/>
      <c r="E913" s="50"/>
    </row>
    <row r="914" spans="1:5" ht="15.75" customHeight="1" x14ac:dyDescent="0.2">
      <c r="A914" s="1"/>
      <c r="B914" s="49"/>
      <c r="C914" s="50"/>
      <c r="D914" s="50"/>
      <c r="E914" s="50"/>
    </row>
    <row r="915" spans="1:5" ht="15.75" customHeight="1" x14ac:dyDescent="0.2">
      <c r="A915" s="1"/>
      <c r="B915" s="49"/>
      <c r="C915" s="50"/>
      <c r="D915" s="50"/>
      <c r="E915" s="50"/>
    </row>
    <row r="916" spans="1:5" ht="15.75" customHeight="1" x14ac:dyDescent="0.2">
      <c r="A916" s="1"/>
      <c r="B916" s="49"/>
      <c r="C916" s="50"/>
      <c r="D916" s="50"/>
      <c r="E916" s="50"/>
    </row>
    <row r="917" spans="1:5" ht="15.75" customHeight="1" x14ac:dyDescent="0.2">
      <c r="A917" s="1"/>
      <c r="B917" s="49"/>
      <c r="C917" s="50"/>
      <c r="D917" s="50"/>
      <c r="E917" s="50"/>
    </row>
    <row r="918" spans="1:5" ht="15.75" customHeight="1" x14ac:dyDescent="0.2">
      <c r="A918" s="1"/>
      <c r="B918" s="49"/>
      <c r="C918" s="50"/>
      <c r="D918" s="50"/>
      <c r="E918" s="50"/>
    </row>
    <row r="919" spans="1:5" ht="15.75" customHeight="1" x14ac:dyDescent="0.2">
      <c r="A919" s="1"/>
      <c r="B919" s="49"/>
      <c r="C919" s="50"/>
      <c r="D919" s="50"/>
      <c r="E919" s="50"/>
    </row>
    <row r="920" spans="1:5" ht="15.75" customHeight="1" x14ac:dyDescent="0.2">
      <c r="A920" s="1"/>
      <c r="B920" s="49"/>
      <c r="C920" s="50"/>
      <c r="D920" s="50"/>
      <c r="E920" s="50"/>
    </row>
    <row r="921" spans="1:5" ht="15.75" customHeight="1" x14ac:dyDescent="0.2">
      <c r="A921" s="1"/>
      <c r="B921" s="49"/>
      <c r="C921" s="50"/>
      <c r="D921" s="50"/>
      <c r="E921" s="50"/>
    </row>
    <row r="922" spans="1:5" ht="15.75" customHeight="1" x14ac:dyDescent="0.2">
      <c r="A922" s="1"/>
      <c r="B922" s="49"/>
      <c r="C922" s="50"/>
      <c r="D922" s="50"/>
      <c r="E922" s="50"/>
    </row>
    <row r="923" spans="1:5" ht="15.75" customHeight="1" x14ac:dyDescent="0.2">
      <c r="A923" s="1"/>
      <c r="B923" s="49"/>
      <c r="C923" s="50"/>
      <c r="D923" s="50"/>
      <c r="E923" s="50"/>
    </row>
    <row r="924" spans="1:5" ht="15.75" customHeight="1" x14ac:dyDescent="0.2">
      <c r="A924" s="1"/>
      <c r="B924" s="49"/>
      <c r="C924" s="50"/>
      <c r="D924" s="50"/>
      <c r="E924" s="50"/>
    </row>
    <row r="925" spans="1:5" ht="15.75" customHeight="1" x14ac:dyDescent="0.2">
      <c r="A925" s="1"/>
      <c r="B925" s="49"/>
      <c r="C925" s="50"/>
      <c r="D925" s="50"/>
      <c r="E925" s="50"/>
    </row>
    <row r="926" spans="1:5" ht="15.75" customHeight="1" x14ac:dyDescent="0.2">
      <c r="A926" s="1"/>
      <c r="B926" s="49"/>
      <c r="C926" s="50"/>
      <c r="D926" s="50"/>
      <c r="E926" s="50"/>
    </row>
    <row r="927" spans="1:5" ht="15.75" customHeight="1" x14ac:dyDescent="0.2">
      <c r="A927" s="1"/>
      <c r="B927" s="49"/>
      <c r="C927" s="50"/>
      <c r="D927" s="50"/>
      <c r="E927" s="50"/>
    </row>
    <row r="928" spans="1:5" ht="15.75" customHeight="1" x14ac:dyDescent="0.2">
      <c r="A928" s="1"/>
      <c r="B928" s="49"/>
      <c r="C928" s="50"/>
      <c r="D928" s="50"/>
      <c r="E928" s="50"/>
    </row>
    <row r="929" spans="1:5" ht="15.75" customHeight="1" x14ac:dyDescent="0.2">
      <c r="A929" s="1"/>
      <c r="B929" s="49"/>
      <c r="C929" s="50"/>
      <c r="D929" s="50"/>
      <c r="E929" s="50"/>
    </row>
    <row r="930" spans="1:5" ht="15.75" customHeight="1" x14ac:dyDescent="0.2">
      <c r="A930" s="1"/>
      <c r="B930" s="49"/>
      <c r="C930" s="50"/>
      <c r="D930" s="50"/>
      <c r="E930" s="50"/>
    </row>
    <row r="931" spans="1:5" ht="15.75" customHeight="1" x14ac:dyDescent="0.2">
      <c r="A931" s="1"/>
      <c r="B931" s="49"/>
      <c r="C931" s="50"/>
      <c r="D931" s="50"/>
      <c r="E931" s="50"/>
    </row>
    <row r="932" spans="1:5" ht="15.75" customHeight="1" x14ac:dyDescent="0.2">
      <c r="A932" s="1"/>
      <c r="B932" s="49"/>
      <c r="C932" s="50"/>
      <c r="D932" s="50"/>
      <c r="E932" s="50"/>
    </row>
    <row r="933" spans="1:5" ht="15.75" customHeight="1" x14ac:dyDescent="0.2">
      <c r="A933" s="1"/>
      <c r="B933" s="49"/>
      <c r="C933" s="50"/>
      <c r="D933" s="50"/>
      <c r="E933" s="50"/>
    </row>
    <row r="934" spans="1:5" ht="15.75" customHeight="1" x14ac:dyDescent="0.2">
      <c r="A934" s="1"/>
      <c r="B934" s="49"/>
      <c r="C934" s="50"/>
      <c r="D934" s="50"/>
      <c r="E934" s="50"/>
    </row>
    <row r="935" spans="1:5" ht="15.75" customHeight="1" x14ac:dyDescent="0.2">
      <c r="A935" s="1"/>
      <c r="B935" s="49"/>
      <c r="C935" s="50"/>
      <c r="D935" s="50"/>
      <c r="E935" s="50"/>
    </row>
    <row r="936" spans="1:5" ht="15.75" customHeight="1" x14ac:dyDescent="0.2">
      <c r="A936" s="1"/>
      <c r="B936" s="49"/>
      <c r="C936" s="50"/>
      <c r="D936" s="50"/>
      <c r="E936" s="50"/>
    </row>
    <row r="937" spans="1:5" ht="15.75" customHeight="1" x14ac:dyDescent="0.2">
      <c r="A937" s="1"/>
      <c r="B937" s="49"/>
      <c r="C937" s="50"/>
      <c r="D937" s="50"/>
      <c r="E937" s="50"/>
    </row>
    <row r="938" spans="1:5" ht="15.75" customHeight="1" x14ac:dyDescent="0.2">
      <c r="A938" s="1"/>
      <c r="B938" s="49"/>
      <c r="C938" s="50"/>
      <c r="D938" s="50"/>
      <c r="E938" s="50"/>
    </row>
    <row r="939" spans="1:5" ht="15.75" customHeight="1" x14ac:dyDescent="0.2">
      <c r="A939" s="1"/>
      <c r="B939" s="49"/>
      <c r="C939" s="50"/>
      <c r="D939" s="50"/>
      <c r="E939" s="50"/>
    </row>
    <row r="940" spans="1:5" ht="15.75" customHeight="1" x14ac:dyDescent="0.2">
      <c r="A940" s="1"/>
      <c r="B940" s="49"/>
      <c r="C940" s="50"/>
      <c r="D940" s="50"/>
      <c r="E940" s="50"/>
    </row>
    <row r="941" spans="1:5" ht="15.75" customHeight="1" x14ac:dyDescent="0.2">
      <c r="A941" s="1"/>
      <c r="B941" s="49"/>
      <c r="C941" s="50"/>
      <c r="D941" s="50"/>
      <c r="E941" s="50"/>
    </row>
    <row r="942" spans="1:5" ht="15.75" customHeight="1" x14ac:dyDescent="0.2">
      <c r="A942" s="1"/>
      <c r="B942" s="49"/>
      <c r="C942" s="50"/>
      <c r="D942" s="50"/>
      <c r="E942" s="50"/>
    </row>
    <row r="943" spans="1:5" ht="15.75" customHeight="1" x14ac:dyDescent="0.2">
      <c r="A943" s="1"/>
      <c r="B943" s="49"/>
      <c r="C943" s="50"/>
      <c r="D943" s="50"/>
      <c r="E943" s="50"/>
    </row>
    <row r="944" spans="1:5" ht="15.75" customHeight="1" x14ac:dyDescent="0.2">
      <c r="A944" s="1"/>
      <c r="B944" s="49"/>
      <c r="C944" s="50"/>
      <c r="D944" s="50"/>
      <c r="E944" s="50"/>
    </row>
    <row r="945" spans="1:5" ht="15.75" customHeight="1" x14ac:dyDescent="0.2">
      <c r="A945" s="1"/>
      <c r="B945" s="49"/>
      <c r="C945" s="50"/>
      <c r="D945" s="50"/>
      <c r="E945" s="50"/>
    </row>
    <row r="946" spans="1:5" ht="15.75" customHeight="1" x14ac:dyDescent="0.2">
      <c r="A946" s="1"/>
      <c r="B946" s="49"/>
      <c r="C946" s="50"/>
      <c r="D946" s="50"/>
      <c r="E946" s="50"/>
    </row>
    <row r="947" spans="1:5" ht="15.75" customHeight="1" x14ac:dyDescent="0.2">
      <c r="A947" s="1"/>
      <c r="B947" s="49"/>
      <c r="C947" s="50"/>
      <c r="D947" s="50"/>
      <c r="E947" s="50"/>
    </row>
    <row r="948" spans="1:5" ht="15.75" customHeight="1" x14ac:dyDescent="0.2">
      <c r="A948" s="1"/>
      <c r="B948" s="49"/>
      <c r="C948" s="50"/>
      <c r="D948" s="50"/>
      <c r="E948" s="50"/>
    </row>
    <row r="949" spans="1:5" ht="15.75" customHeight="1" x14ac:dyDescent="0.2">
      <c r="A949" s="1"/>
      <c r="B949" s="49"/>
      <c r="C949" s="50"/>
      <c r="D949" s="50"/>
      <c r="E949" s="50"/>
    </row>
    <row r="950" spans="1:5" ht="15.75" customHeight="1" x14ac:dyDescent="0.2">
      <c r="A950" s="1"/>
      <c r="B950" s="49"/>
      <c r="C950" s="50"/>
      <c r="D950" s="50"/>
      <c r="E950" s="50"/>
    </row>
    <row r="951" spans="1:5" ht="15.75" customHeight="1" x14ac:dyDescent="0.2">
      <c r="A951" s="1"/>
      <c r="B951" s="49"/>
      <c r="C951" s="50"/>
      <c r="D951" s="50"/>
      <c r="E951" s="50"/>
    </row>
    <row r="952" spans="1:5" ht="15.75" customHeight="1" x14ac:dyDescent="0.2">
      <c r="A952" s="1"/>
      <c r="B952" s="49"/>
      <c r="C952" s="50"/>
      <c r="D952" s="50"/>
      <c r="E952" s="50"/>
    </row>
    <row r="953" spans="1:5" ht="15.75" customHeight="1" x14ac:dyDescent="0.2">
      <c r="A953" s="1"/>
      <c r="B953" s="49"/>
      <c r="C953" s="50"/>
      <c r="D953" s="50"/>
      <c r="E953" s="50"/>
    </row>
    <row r="954" spans="1:5" ht="15.75" customHeight="1" x14ac:dyDescent="0.2">
      <c r="A954" s="1"/>
      <c r="B954" s="49"/>
      <c r="C954" s="50"/>
      <c r="D954" s="50"/>
      <c r="E954" s="50"/>
    </row>
    <row r="955" spans="1:5" ht="15.75" customHeight="1" x14ac:dyDescent="0.2">
      <c r="A955" s="1"/>
      <c r="B955" s="49"/>
      <c r="C955" s="50"/>
      <c r="D955" s="50"/>
      <c r="E955" s="50"/>
    </row>
    <row r="956" spans="1:5" ht="15.75" customHeight="1" x14ac:dyDescent="0.2">
      <c r="A956" s="1"/>
      <c r="B956" s="49"/>
      <c r="C956" s="50"/>
      <c r="D956" s="50"/>
      <c r="E956" s="50"/>
    </row>
    <row r="957" spans="1:5" ht="15.75" customHeight="1" x14ac:dyDescent="0.2">
      <c r="A957" s="1"/>
      <c r="B957" s="49"/>
      <c r="C957" s="50"/>
      <c r="D957" s="50"/>
      <c r="E957" s="50"/>
    </row>
    <row r="958" spans="1:5" ht="15.75" customHeight="1" x14ac:dyDescent="0.2">
      <c r="A958" s="1"/>
      <c r="B958" s="49"/>
      <c r="C958" s="50"/>
      <c r="D958" s="50"/>
      <c r="E958" s="50"/>
    </row>
    <row r="959" spans="1:5" ht="15.75" customHeight="1" x14ac:dyDescent="0.2">
      <c r="A959" s="1"/>
      <c r="B959" s="49"/>
      <c r="C959" s="50"/>
      <c r="D959" s="50"/>
      <c r="E959" s="50"/>
    </row>
    <row r="960" spans="1:5" ht="15.75" customHeight="1" x14ac:dyDescent="0.2">
      <c r="A960" s="1"/>
      <c r="B960" s="49"/>
      <c r="C960" s="50"/>
      <c r="D960" s="50"/>
      <c r="E960" s="50"/>
    </row>
    <row r="961" spans="1:5" ht="15.75" customHeight="1" x14ac:dyDescent="0.2">
      <c r="A961" s="1"/>
      <c r="B961" s="49"/>
      <c r="C961" s="50"/>
      <c r="D961" s="50"/>
      <c r="E961" s="50"/>
    </row>
    <row r="962" spans="1:5" ht="15.75" customHeight="1" x14ac:dyDescent="0.2">
      <c r="A962" s="1"/>
      <c r="B962" s="49"/>
      <c r="C962" s="50"/>
      <c r="D962" s="50"/>
      <c r="E962" s="50"/>
    </row>
    <row r="963" spans="1:5" ht="15.75" customHeight="1" x14ac:dyDescent="0.2">
      <c r="A963" s="1"/>
      <c r="B963" s="49"/>
      <c r="C963" s="50"/>
      <c r="D963" s="50"/>
      <c r="E963" s="50"/>
    </row>
    <row r="964" spans="1:5" ht="15.75" customHeight="1" x14ac:dyDescent="0.2">
      <c r="A964" s="1"/>
      <c r="B964" s="49"/>
      <c r="C964" s="50"/>
      <c r="D964" s="50"/>
      <c r="E964" s="50"/>
    </row>
    <row r="965" spans="1:5" ht="15.75" customHeight="1" x14ac:dyDescent="0.2">
      <c r="A965" s="1"/>
      <c r="B965" s="49"/>
      <c r="C965" s="50"/>
      <c r="D965" s="50"/>
      <c r="E965" s="50"/>
    </row>
    <row r="966" spans="1:5" ht="15.75" customHeight="1" x14ac:dyDescent="0.2">
      <c r="A966" s="1"/>
      <c r="B966" s="49"/>
      <c r="C966" s="50"/>
      <c r="D966" s="50"/>
      <c r="E966" s="50"/>
    </row>
    <row r="967" spans="1:5" ht="15.75" customHeight="1" x14ac:dyDescent="0.2">
      <c r="A967" s="1"/>
      <c r="B967" s="49"/>
      <c r="C967" s="50"/>
      <c r="D967" s="50"/>
      <c r="E967" s="50"/>
    </row>
    <row r="968" spans="1:5" ht="15.75" customHeight="1" x14ac:dyDescent="0.2">
      <c r="A968" s="1"/>
      <c r="B968" s="49"/>
      <c r="C968" s="50"/>
      <c r="D968" s="50"/>
      <c r="E968" s="50"/>
    </row>
    <row r="969" spans="1:5" ht="15.75" customHeight="1" x14ac:dyDescent="0.2">
      <c r="A969" s="1"/>
      <c r="B969" s="49"/>
      <c r="C969" s="50"/>
      <c r="D969" s="50"/>
      <c r="E969" s="50"/>
    </row>
    <row r="970" spans="1:5" ht="15.75" customHeight="1" x14ac:dyDescent="0.2">
      <c r="A970" s="1"/>
      <c r="B970" s="49"/>
      <c r="C970" s="50"/>
      <c r="D970" s="50"/>
      <c r="E970" s="50"/>
    </row>
    <row r="971" spans="1:5" ht="15.75" customHeight="1" x14ac:dyDescent="0.2">
      <c r="A971" s="1"/>
      <c r="B971" s="49"/>
      <c r="C971" s="50"/>
      <c r="D971" s="50"/>
      <c r="E971" s="50"/>
    </row>
    <row r="972" spans="1:5" ht="15.75" customHeight="1" x14ac:dyDescent="0.2">
      <c r="A972" s="1"/>
      <c r="B972" s="49"/>
      <c r="C972" s="50"/>
      <c r="D972" s="50"/>
      <c r="E972" s="50"/>
    </row>
    <row r="973" spans="1:5" ht="15.75" customHeight="1" x14ac:dyDescent="0.2">
      <c r="A973" s="1"/>
      <c r="B973" s="49"/>
      <c r="C973" s="50"/>
      <c r="D973" s="50"/>
      <c r="E973" s="50"/>
    </row>
    <row r="974" spans="1:5" ht="15.75" customHeight="1" x14ac:dyDescent="0.2">
      <c r="A974" s="1"/>
      <c r="B974" s="49"/>
      <c r="C974" s="50"/>
      <c r="D974" s="50"/>
      <c r="E974" s="50"/>
    </row>
    <row r="975" spans="1:5" ht="15.75" customHeight="1" x14ac:dyDescent="0.2">
      <c r="A975" s="1"/>
      <c r="B975" s="49"/>
      <c r="C975" s="50"/>
      <c r="D975" s="50"/>
      <c r="E975" s="50"/>
    </row>
    <row r="976" spans="1:5" ht="15.75" customHeight="1" x14ac:dyDescent="0.2">
      <c r="A976" s="1"/>
      <c r="B976" s="49"/>
      <c r="C976" s="50"/>
      <c r="D976" s="50"/>
      <c r="E976" s="50"/>
    </row>
    <row r="977" spans="1:5" ht="15.75" customHeight="1" x14ac:dyDescent="0.2">
      <c r="A977" s="1"/>
      <c r="B977" s="49"/>
      <c r="C977" s="50"/>
      <c r="D977" s="50"/>
      <c r="E977" s="50"/>
    </row>
    <row r="978" spans="1:5" ht="15.75" customHeight="1" x14ac:dyDescent="0.2">
      <c r="A978" s="1"/>
      <c r="B978" s="49"/>
      <c r="C978" s="50"/>
      <c r="D978" s="50"/>
      <c r="E978" s="50"/>
    </row>
    <row r="979" spans="1:5" ht="15.75" customHeight="1" x14ac:dyDescent="0.2">
      <c r="A979" s="1"/>
      <c r="B979" s="49"/>
      <c r="C979" s="50"/>
      <c r="D979" s="50"/>
      <c r="E979" s="50"/>
    </row>
    <row r="980" spans="1:5" ht="15.75" customHeight="1" x14ac:dyDescent="0.2">
      <c r="A980" s="1"/>
      <c r="B980" s="49"/>
      <c r="C980" s="50"/>
      <c r="D980" s="50"/>
      <c r="E980" s="50"/>
    </row>
    <row r="981" spans="1:5" ht="15.75" customHeight="1" x14ac:dyDescent="0.2">
      <c r="A981" s="1"/>
      <c r="B981" s="49"/>
      <c r="C981" s="50"/>
      <c r="D981" s="50"/>
      <c r="E981" s="50"/>
    </row>
    <row r="982" spans="1:5" ht="15.75" customHeight="1" x14ac:dyDescent="0.2">
      <c r="A982" s="1"/>
      <c r="B982" s="49"/>
      <c r="C982" s="50"/>
      <c r="D982" s="50"/>
      <c r="E982" s="50"/>
    </row>
    <row r="983" spans="1:5" ht="15.75" customHeight="1" x14ac:dyDescent="0.2">
      <c r="A983" s="1"/>
      <c r="B983" s="49"/>
      <c r="C983" s="50"/>
      <c r="D983" s="50"/>
      <c r="E983" s="50"/>
    </row>
    <row r="984" spans="1:5" ht="15.75" customHeight="1" x14ac:dyDescent="0.2">
      <c r="A984" s="1"/>
      <c r="B984" s="49"/>
      <c r="C984" s="50"/>
      <c r="D984" s="50"/>
      <c r="E984" s="50"/>
    </row>
    <row r="985" spans="1:5" ht="15.75" customHeight="1" x14ac:dyDescent="0.2">
      <c r="A985" s="1"/>
      <c r="B985" s="49"/>
      <c r="C985" s="50"/>
      <c r="D985" s="50"/>
      <c r="E985" s="50"/>
    </row>
    <row r="986" spans="1:5" ht="15.75" customHeight="1" x14ac:dyDescent="0.2">
      <c r="A986" s="1"/>
      <c r="B986" s="49"/>
      <c r="C986" s="50"/>
      <c r="D986" s="50"/>
      <c r="E986" s="50"/>
    </row>
    <row r="987" spans="1:5" ht="15.75" customHeight="1" x14ac:dyDescent="0.2">
      <c r="A987" s="1"/>
      <c r="B987" s="49"/>
      <c r="C987" s="50"/>
      <c r="D987" s="50"/>
      <c r="E987" s="50"/>
    </row>
    <row r="988" spans="1:5" ht="15.75" customHeight="1" x14ac:dyDescent="0.2">
      <c r="A988" s="1"/>
      <c r="B988" s="49"/>
      <c r="C988" s="50"/>
      <c r="D988" s="50"/>
      <c r="E988" s="50"/>
    </row>
    <row r="989" spans="1:5" ht="15.75" customHeight="1" x14ac:dyDescent="0.2">
      <c r="A989" s="1"/>
      <c r="B989" s="49"/>
      <c r="C989" s="50"/>
      <c r="D989" s="50"/>
      <c r="E989" s="50"/>
    </row>
    <row r="990" spans="1:5" ht="15.75" customHeight="1" x14ac:dyDescent="0.2">
      <c r="A990" s="1"/>
      <c r="B990" s="49"/>
      <c r="C990" s="50"/>
      <c r="D990" s="50"/>
      <c r="E990" s="50"/>
    </row>
    <row r="991" spans="1:5" ht="15.75" customHeight="1" x14ac:dyDescent="0.2">
      <c r="A991" s="1"/>
      <c r="B991" s="49"/>
      <c r="C991" s="50"/>
      <c r="D991" s="50"/>
      <c r="E991" s="50"/>
    </row>
    <row r="992" spans="1:5" ht="15.75" customHeight="1" x14ac:dyDescent="0.2">
      <c r="A992" s="1"/>
      <c r="B992" s="49"/>
      <c r="C992" s="50"/>
      <c r="D992" s="50"/>
      <c r="E992" s="50"/>
    </row>
    <row r="993" spans="1:5" ht="15.75" customHeight="1" x14ac:dyDescent="0.2">
      <c r="A993" s="1"/>
      <c r="B993" s="49"/>
      <c r="C993" s="50"/>
      <c r="D993" s="50"/>
      <c r="E993" s="50"/>
    </row>
    <row r="994" spans="1:5" ht="15.75" customHeight="1" x14ac:dyDescent="0.2">
      <c r="A994" s="1"/>
      <c r="B994" s="49"/>
      <c r="C994" s="50"/>
      <c r="D994" s="50"/>
      <c r="E994" s="50"/>
    </row>
    <row r="995" spans="1:5" ht="15.75" customHeight="1" x14ac:dyDescent="0.2">
      <c r="A995" s="1"/>
      <c r="B995" s="49"/>
      <c r="C995" s="50"/>
      <c r="D995" s="50"/>
      <c r="E995" s="50"/>
    </row>
    <row r="996" spans="1:5" ht="15.75" customHeight="1" x14ac:dyDescent="0.2">
      <c r="A996" s="1"/>
      <c r="B996" s="49"/>
      <c r="C996" s="50"/>
      <c r="D996" s="50"/>
      <c r="E996" s="50"/>
    </row>
    <row r="997" spans="1:5" ht="15.75" customHeight="1" x14ac:dyDescent="0.2">
      <c r="A997" s="1"/>
      <c r="B997" s="49"/>
      <c r="C997" s="50"/>
      <c r="D997" s="50"/>
      <c r="E997" s="50"/>
    </row>
    <row r="998" spans="1:5" ht="15.75" customHeight="1" x14ac:dyDescent="0.2">
      <c r="A998" s="1"/>
      <c r="B998" s="49"/>
      <c r="C998" s="50"/>
      <c r="D998" s="50"/>
      <c r="E998" s="50"/>
    </row>
    <row r="999" spans="1:5" ht="15.75" customHeight="1" x14ac:dyDescent="0.2">
      <c r="A999" s="1"/>
      <c r="B999" s="49"/>
      <c r="C999" s="50"/>
      <c r="D999" s="50"/>
      <c r="E999" s="50"/>
    </row>
    <row r="1000" spans="1:5" ht="15.75" customHeight="1" x14ac:dyDescent="0.2">
      <c r="A1000" s="1"/>
      <c r="B1000" s="49"/>
      <c r="C1000" s="50"/>
      <c r="D1000" s="50"/>
      <c r="E1000" s="50"/>
    </row>
  </sheetData>
  <printOptions gridLines="1"/>
  <pageMargins left="0.19685039370078741" right="0.19685039370078741" top="0.19685039370078741" bottom="0.19685039370078741" header="0" footer="0"/>
  <pageSetup paperSize="9" fitToHeight="0" orientation="landscape"/>
  <headerFooter>
    <oddFooter>&amp;C&amp;P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35"/>
  <sheetViews>
    <sheetView workbookViewId="0">
      <pane xSplit="10" ySplit="2" topLeftCell="K1199" activePane="bottomRight" state="frozen"/>
      <selection pane="topRight" activeCell="K1" sqref="K1"/>
      <selection pane="bottomLeft" activeCell="A3" sqref="A3"/>
      <selection pane="bottomRight" activeCell="G1120" sqref="G1120:M1120"/>
    </sheetView>
  </sheetViews>
  <sheetFormatPr defaultColWidth="12.625" defaultRowHeight="15" customHeight="1" x14ac:dyDescent="0.2"/>
  <cols>
    <col min="1" max="1" width="5.5" hidden="1" customWidth="1"/>
    <col min="2" max="2" width="2.625" hidden="1" customWidth="1"/>
    <col min="3" max="3" width="3.625" hidden="1" customWidth="1"/>
    <col min="4" max="4" width="4.25" hidden="1" customWidth="1"/>
    <col min="5" max="5" width="3.625" customWidth="1"/>
    <col min="6" max="6" width="4.125" customWidth="1"/>
    <col min="7" max="7" width="11.5" customWidth="1"/>
    <col min="8" max="8" width="4.875" hidden="1" customWidth="1"/>
    <col min="9" max="9" width="5" customWidth="1"/>
    <col min="10" max="10" width="26.125" customWidth="1"/>
    <col min="11" max="11" width="12.625" customWidth="1"/>
    <col min="12" max="12" width="12.875" customWidth="1"/>
    <col min="13" max="13" width="12.75" customWidth="1"/>
    <col min="14" max="14" width="8.75" customWidth="1"/>
    <col min="15" max="26" width="7.625" customWidth="1"/>
  </cols>
  <sheetData>
    <row r="1" spans="1:26" ht="32.25" customHeight="1" x14ac:dyDescent="0.2">
      <c r="A1" s="53"/>
      <c r="B1" s="54"/>
      <c r="C1" s="55"/>
      <c r="D1" s="55"/>
      <c r="E1" s="144" t="s">
        <v>118</v>
      </c>
      <c r="F1" s="145"/>
      <c r="G1" s="145"/>
      <c r="H1" s="145"/>
      <c r="I1" s="145"/>
      <c r="J1" s="146"/>
      <c r="K1" s="56"/>
      <c r="L1" s="56"/>
      <c r="M1" s="56"/>
      <c r="N1" s="57"/>
    </row>
    <row r="2" spans="1:26" ht="112.5" x14ac:dyDescent="0.2">
      <c r="A2" s="53"/>
      <c r="B2" s="58" t="s">
        <v>119</v>
      </c>
      <c r="C2" s="59" t="s">
        <v>120</v>
      </c>
      <c r="D2" s="60" t="s">
        <v>121</v>
      </c>
      <c r="E2" s="61" t="s">
        <v>122</v>
      </c>
      <c r="F2" s="62" t="s">
        <v>123</v>
      </c>
      <c r="G2" s="4" t="s">
        <v>124</v>
      </c>
      <c r="H2" s="63" t="s">
        <v>125</v>
      </c>
      <c r="I2" s="64" t="s">
        <v>126</v>
      </c>
      <c r="J2" s="4" t="s">
        <v>127</v>
      </c>
      <c r="K2" s="65" t="s">
        <v>128</v>
      </c>
      <c r="L2" s="65" t="s">
        <v>129</v>
      </c>
      <c r="M2" s="65" t="s">
        <v>130</v>
      </c>
      <c r="N2" s="66" t="s">
        <v>131</v>
      </c>
    </row>
    <row r="3" spans="1:26" x14ac:dyDescent="0.25">
      <c r="A3" s="67"/>
      <c r="B3" s="68" t="s">
        <v>132</v>
      </c>
      <c r="C3" s="59" t="s">
        <v>132</v>
      </c>
      <c r="D3" s="59" t="s">
        <v>132</v>
      </c>
      <c r="E3" s="4">
        <v>1</v>
      </c>
      <c r="F3" s="69" t="s">
        <v>133</v>
      </c>
      <c r="G3" s="4">
        <v>3</v>
      </c>
      <c r="H3" s="63"/>
      <c r="I3" s="64"/>
      <c r="J3" s="7">
        <v>4</v>
      </c>
      <c r="K3" s="69">
        <v>5</v>
      </c>
      <c r="L3" s="4">
        <v>6</v>
      </c>
      <c r="M3" s="69">
        <v>7</v>
      </c>
      <c r="N3" s="70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4.25" x14ac:dyDescent="0.2">
      <c r="A4" s="53">
        <f t="shared" ref="A4:A5" si="0">G4</f>
        <v>0</v>
      </c>
      <c r="B4" s="54" t="str">
        <f t="shared" ref="B4:B1198" si="1">IF(H4&gt;0,F4," ")</f>
        <v xml:space="preserve"> </v>
      </c>
      <c r="C4" s="72" t="str">
        <f t="shared" ref="C4:C5" si="2">IF(H4&gt;0,LEFT(E4,3),"  ")</f>
        <v xml:space="preserve">  </v>
      </c>
      <c r="D4" s="72" t="str">
        <f t="shared" ref="D4:D5" si="3">IF(H4&gt;0,LEFT(E4,4),"  ")</f>
        <v xml:space="preserve">  </v>
      </c>
      <c r="E4" s="73"/>
      <c r="F4" s="74"/>
      <c r="G4" s="75"/>
      <c r="H4" s="76"/>
      <c r="I4" s="76"/>
      <c r="J4" s="8"/>
      <c r="K4" s="77"/>
      <c r="L4" s="77"/>
      <c r="M4" s="77"/>
      <c r="N4" s="70"/>
    </row>
    <row r="5" spans="1:26" ht="14.25" x14ac:dyDescent="0.2">
      <c r="A5" s="53" t="str">
        <f t="shared" si="0"/>
        <v>GLAVA 012 02</v>
      </c>
      <c r="B5" s="54" t="str">
        <f t="shared" si="1"/>
        <v xml:space="preserve"> </v>
      </c>
      <c r="C5" s="72" t="str">
        <f t="shared" si="2"/>
        <v xml:space="preserve">  </v>
      </c>
      <c r="D5" s="72" t="str">
        <f t="shared" si="3"/>
        <v xml:space="preserve">  </v>
      </c>
      <c r="E5" s="73"/>
      <c r="F5" s="74"/>
      <c r="G5" s="78" t="s">
        <v>134</v>
      </c>
      <c r="H5" s="79"/>
      <c r="I5" s="79"/>
      <c r="J5" s="80" t="s">
        <v>135</v>
      </c>
      <c r="K5" s="81">
        <f t="shared" ref="K5:M5" si="4">SUM(K17,K101,K198,K1001)</f>
        <v>11092515</v>
      </c>
      <c r="L5" s="81">
        <f t="shared" si="4"/>
        <v>10992515</v>
      </c>
      <c r="M5" s="81">
        <f t="shared" si="4"/>
        <v>10992515</v>
      </c>
      <c r="N5" s="70"/>
    </row>
    <row r="6" spans="1:26" ht="25.5" x14ac:dyDescent="0.2">
      <c r="A6" s="53"/>
      <c r="B6" s="54" t="str">
        <f t="shared" si="1"/>
        <v xml:space="preserve"> </v>
      </c>
      <c r="C6" s="82"/>
      <c r="D6" s="82"/>
      <c r="E6" s="73"/>
      <c r="F6" s="74"/>
      <c r="G6" s="83">
        <v>11</v>
      </c>
      <c r="H6" s="84"/>
      <c r="I6" s="84"/>
      <c r="J6" s="80" t="s">
        <v>106</v>
      </c>
      <c r="K6" s="81">
        <f t="shared" ref="K6:M6" si="5">SUMIF($F$20:$F$1197,$G6,K$20:K$1197)</f>
        <v>265300</v>
      </c>
      <c r="L6" s="81">
        <f t="shared" si="5"/>
        <v>265300</v>
      </c>
      <c r="M6" s="81">
        <f t="shared" si="5"/>
        <v>265300</v>
      </c>
      <c r="N6" s="70"/>
    </row>
    <row r="7" spans="1:26" ht="25.5" x14ac:dyDescent="0.2">
      <c r="A7" s="53"/>
      <c r="B7" s="54" t="str">
        <f t="shared" si="1"/>
        <v xml:space="preserve"> </v>
      </c>
      <c r="C7" s="82"/>
      <c r="D7" s="82"/>
      <c r="E7" s="73"/>
      <c r="F7" s="74"/>
      <c r="G7" s="83">
        <v>12</v>
      </c>
      <c r="H7" s="84"/>
      <c r="I7" s="84"/>
      <c r="J7" s="80" t="s">
        <v>107</v>
      </c>
      <c r="K7" s="81">
        <f t="shared" ref="K7:M7" si="6">SUMIF($F$20:$F$1197,$G7,K$20:K$1197)</f>
        <v>925315</v>
      </c>
      <c r="L7" s="81">
        <f t="shared" si="6"/>
        <v>925315</v>
      </c>
      <c r="M7" s="81">
        <f t="shared" si="6"/>
        <v>925315</v>
      </c>
      <c r="N7" s="70"/>
    </row>
    <row r="8" spans="1:26" ht="25.5" x14ac:dyDescent="0.2">
      <c r="A8" s="53"/>
      <c r="B8" s="54" t="str">
        <f t="shared" si="1"/>
        <v xml:space="preserve"> </v>
      </c>
      <c r="C8" s="82"/>
      <c r="D8" s="82"/>
      <c r="E8" s="73"/>
      <c r="F8" s="74"/>
      <c r="G8" s="83">
        <v>32</v>
      </c>
      <c r="H8" s="84"/>
      <c r="I8" s="84"/>
      <c r="J8" s="80" t="s">
        <v>110</v>
      </c>
      <c r="K8" s="81">
        <f t="shared" ref="K8:M8" si="7">SUMIF($F$20:$F$1197,$G8,K$20:K$1197)</f>
        <v>161700</v>
      </c>
      <c r="L8" s="81">
        <f t="shared" si="7"/>
        <v>61700</v>
      </c>
      <c r="M8" s="81">
        <f t="shared" si="7"/>
        <v>61700</v>
      </c>
      <c r="N8" s="70"/>
    </row>
    <row r="9" spans="1:26" ht="25.5" x14ac:dyDescent="0.2">
      <c r="A9" s="53"/>
      <c r="B9" s="54" t="str">
        <f t="shared" si="1"/>
        <v xml:space="preserve"> </v>
      </c>
      <c r="C9" s="82"/>
      <c r="D9" s="82"/>
      <c r="E9" s="73"/>
      <c r="F9" s="74"/>
      <c r="G9" s="83">
        <v>49</v>
      </c>
      <c r="H9" s="84"/>
      <c r="I9" s="84"/>
      <c r="J9" s="80" t="s">
        <v>111</v>
      </c>
      <c r="K9" s="81">
        <f t="shared" ref="K9:M9" si="8">SUMIF($F$20:$F$1197,$G9,K$20:K$1197)</f>
        <v>0</v>
      </c>
      <c r="L9" s="81">
        <f t="shared" si="8"/>
        <v>0</v>
      </c>
      <c r="M9" s="81">
        <f t="shared" si="8"/>
        <v>0</v>
      </c>
      <c r="N9" s="70"/>
    </row>
    <row r="10" spans="1:26" ht="25.5" x14ac:dyDescent="0.2">
      <c r="A10" s="53"/>
      <c r="B10" s="54" t="str">
        <f t="shared" si="1"/>
        <v xml:space="preserve"> </v>
      </c>
      <c r="C10" s="82"/>
      <c r="D10" s="82"/>
      <c r="E10" s="73"/>
      <c r="F10" s="74"/>
      <c r="G10" s="83">
        <v>51</v>
      </c>
      <c r="H10" s="84"/>
      <c r="I10" s="84"/>
      <c r="J10" s="80" t="s">
        <v>108</v>
      </c>
      <c r="K10" s="81">
        <f t="shared" ref="K10:M10" si="9">SUMIF($F$20:$F$1197,$G10,K$20:K$1197)</f>
        <v>0</v>
      </c>
      <c r="L10" s="81">
        <f t="shared" si="9"/>
        <v>0</v>
      </c>
      <c r="M10" s="81">
        <f t="shared" si="9"/>
        <v>0</v>
      </c>
      <c r="N10" s="70"/>
    </row>
    <row r="11" spans="1:26" ht="25.5" x14ac:dyDescent="0.2">
      <c r="A11" s="53"/>
      <c r="B11" s="54" t="str">
        <f t="shared" si="1"/>
        <v xml:space="preserve"> </v>
      </c>
      <c r="C11" s="82"/>
      <c r="D11" s="82"/>
      <c r="E11" s="73"/>
      <c r="F11" s="74"/>
      <c r="G11" s="83">
        <v>52</v>
      </c>
      <c r="H11" s="84"/>
      <c r="I11" s="84"/>
      <c r="J11" s="80" t="s">
        <v>109</v>
      </c>
      <c r="K11" s="81">
        <f t="shared" ref="K11:M11" si="10">SUMIF($F$20:$F$1197,$G11,K$20:K$1197)</f>
        <v>25200</v>
      </c>
      <c r="L11" s="81">
        <f t="shared" si="10"/>
        <v>25200</v>
      </c>
      <c r="M11" s="81">
        <f t="shared" si="10"/>
        <v>25200</v>
      </c>
      <c r="N11" s="70"/>
    </row>
    <row r="12" spans="1:26" ht="14.25" x14ac:dyDescent="0.2">
      <c r="A12" s="53"/>
      <c r="B12" s="54" t="str">
        <f t="shared" si="1"/>
        <v xml:space="preserve"> </v>
      </c>
      <c r="C12" s="82"/>
      <c r="D12" s="82"/>
      <c r="E12" s="73"/>
      <c r="F12" s="74"/>
      <c r="G12" s="83">
        <v>54</v>
      </c>
      <c r="H12" s="84"/>
      <c r="I12" s="84"/>
      <c r="J12" s="80" t="s">
        <v>112</v>
      </c>
      <c r="K12" s="81">
        <f t="shared" ref="K12:M12" si="11">SUMIF($F$20:$F$1197,$G12,K$20:K$1197)</f>
        <v>9715000</v>
      </c>
      <c r="L12" s="81">
        <f t="shared" si="11"/>
        <v>9715000</v>
      </c>
      <c r="M12" s="81">
        <f t="shared" si="11"/>
        <v>9715000</v>
      </c>
      <c r="N12" s="70"/>
    </row>
    <row r="13" spans="1:26" ht="25.5" x14ac:dyDescent="0.2">
      <c r="A13" s="53"/>
      <c r="B13" s="54" t="str">
        <f t="shared" si="1"/>
        <v xml:space="preserve"> </v>
      </c>
      <c r="C13" s="82"/>
      <c r="D13" s="82"/>
      <c r="E13" s="73"/>
      <c r="F13" s="74"/>
      <c r="G13" s="83">
        <v>61</v>
      </c>
      <c r="H13" s="84"/>
      <c r="I13" s="84"/>
      <c r="J13" s="80" t="s">
        <v>136</v>
      </c>
      <c r="K13" s="81">
        <f t="shared" ref="K13:M13" si="12">SUMIF($F$20:$F$1197,$G13,K$20:K$1197)</f>
        <v>0</v>
      </c>
      <c r="L13" s="81">
        <f t="shared" si="12"/>
        <v>0</v>
      </c>
      <c r="M13" s="81">
        <f t="shared" si="12"/>
        <v>0</v>
      </c>
      <c r="N13" s="70"/>
    </row>
    <row r="14" spans="1:26" ht="25.5" x14ac:dyDescent="0.2">
      <c r="A14" s="53"/>
      <c r="B14" s="54" t="str">
        <f t="shared" si="1"/>
        <v xml:space="preserve"> </v>
      </c>
      <c r="C14" s="82"/>
      <c r="D14" s="82"/>
      <c r="E14" s="73"/>
      <c r="F14" s="74"/>
      <c r="G14" s="83">
        <v>62</v>
      </c>
      <c r="H14" s="84"/>
      <c r="I14" s="84"/>
      <c r="J14" s="80" t="s">
        <v>113</v>
      </c>
      <c r="K14" s="81">
        <f t="shared" ref="K14:M14" si="13">SUMIF($F$20:$F$1197,$G14,K$20:K$1197)</f>
        <v>0</v>
      </c>
      <c r="L14" s="81">
        <f t="shared" si="13"/>
        <v>0</v>
      </c>
      <c r="M14" s="81">
        <f t="shared" si="13"/>
        <v>0</v>
      </c>
      <c r="N14" s="70"/>
    </row>
    <row r="15" spans="1:26" ht="51" x14ac:dyDescent="0.2">
      <c r="A15" s="53"/>
      <c r="B15" s="54" t="str">
        <f t="shared" si="1"/>
        <v xml:space="preserve"> </v>
      </c>
      <c r="C15" s="82"/>
      <c r="D15" s="82"/>
      <c r="E15" s="73"/>
      <c r="F15" s="74"/>
      <c r="G15" s="83">
        <v>72</v>
      </c>
      <c r="H15" s="84"/>
      <c r="I15" s="84"/>
      <c r="J15" s="80" t="s">
        <v>114</v>
      </c>
      <c r="K15" s="81">
        <f t="shared" ref="K15:M15" si="14">SUMIF($F$20:$F$1197,$G15,K$20:K$1197)</f>
        <v>0</v>
      </c>
      <c r="L15" s="81">
        <f t="shared" si="14"/>
        <v>0</v>
      </c>
      <c r="M15" s="81">
        <f t="shared" si="14"/>
        <v>0</v>
      </c>
      <c r="N15" s="70"/>
    </row>
    <row r="16" spans="1:26" ht="25.5" x14ac:dyDescent="0.2">
      <c r="A16" s="53"/>
      <c r="B16" s="54" t="str">
        <f t="shared" si="1"/>
        <v xml:space="preserve"> </v>
      </c>
      <c r="C16" s="82"/>
      <c r="D16" s="82"/>
      <c r="E16" s="73"/>
      <c r="F16" s="74"/>
      <c r="G16" s="83">
        <v>82</v>
      </c>
      <c r="H16" s="84"/>
      <c r="I16" s="84"/>
      <c r="J16" s="80" t="s">
        <v>115</v>
      </c>
      <c r="K16" s="81">
        <f t="shared" ref="K16:M16" si="15">SUMIF($F$20:$F$1197,$G16,K$20:K$1197)</f>
        <v>0</v>
      </c>
      <c r="L16" s="81">
        <f t="shared" si="15"/>
        <v>0</v>
      </c>
      <c r="M16" s="81">
        <f t="shared" si="15"/>
        <v>0</v>
      </c>
      <c r="N16" s="70"/>
    </row>
    <row r="17" spans="1:14" ht="38.25" x14ac:dyDescent="0.2">
      <c r="A17" s="53" t="str">
        <f t="shared" ref="A17:A18" si="16">G17</f>
        <v>Program 7006</v>
      </c>
      <c r="B17" s="54" t="str">
        <f t="shared" si="1"/>
        <v xml:space="preserve"> </v>
      </c>
      <c r="C17" s="72" t="str">
        <f t="shared" ref="C17:C18" si="17">IF(H17&gt;0,LEFT(E17,3),"  ")</f>
        <v xml:space="preserve">  </v>
      </c>
      <c r="D17" s="72" t="str">
        <f t="shared" ref="D17:D18" si="18">IF(H17&gt;0,LEFT(E17,4),"  ")</f>
        <v xml:space="preserve">  </v>
      </c>
      <c r="E17" s="85"/>
      <c r="F17" s="86"/>
      <c r="G17" s="87" t="s">
        <v>137</v>
      </c>
      <c r="H17" s="84"/>
      <c r="I17" s="84"/>
      <c r="J17" s="88" t="s">
        <v>138</v>
      </c>
      <c r="K17" s="89">
        <f t="shared" ref="K17:M17" si="19">SUM(K18,K33,K41,K82)</f>
        <v>925315</v>
      </c>
      <c r="L17" s="89">
        <f t="shared" si="19"/>
        <v>925315</v>
      </c>
      <c r="M17" s="89">
        <f t="shared" si="19"/>
        <v>925315</v>
      </c>
      <c r="N17" s="70"/>
    </row>
    <row r="18" spans="1:14" ht="38.25" x14ac:dyDescent="0.2">
      <c r="A18" s="53" t="str">
        <f t="shared" si="16"/>
        <v>K 7006 06</v>
      </c>
      <c r="B18" s="54" t="str">
        <f t="shared" si="1"/>
        <v xml:space="preserve"> </v>
      </c>
      <c r="C18" s="72" t="str">
        <f t="shared" si="17"/>
        <v xml:space="preserve">  </v>
      </c>
      <c r="D18" s="72" t="str">
        <f t="shared" si="18"/>
        <v xml:space="preserve">  </v>
      </c>
      <c r="E18" s="73" t="s">
        <v>139</v>
      </c>
      <c r="F18" s="74"/>
      <c r="G18" s="90" t="s">
        <v>140</v>
      </c>
      <c r="H18" s="91"/>
      <c r="I18" s="91"/>
      <c r="J18" s="24" t="s">
        <v>141</v>
      </c>
      <c r="K18" s="92">
        <f t="shared" ref="K18:M18" si="20">SUM(K20)</f>
        <v>12000</v>
      </c>
      <c r="L18" s="92">
        <f t="shared" si="20"/>
        <v>12000</v>
      </c>
      <c r="M18" s="92">
        <f t="shared" si="20"/>
        <v>12000</v>
      </c>
      <c r="N18" s="70"/>
    </row>
    <row r="19" spans="1:14" ht="25.5" x14ac:dyDescent="0.2">
      <c r="A19" s="53"/>
      <c r="B19" s="54" t="str">
        <f t="shared" si="1"/>
        <v xml:space="preserve"> </v>
      </c>
      <c r="C19" s="72"/>
      <c r="D19" s="72"/>
      <c r="E19" s="73"/>
      <c r="F19" s="74"/>
      <c r="G19" s="93">
        <v>12</v>
      </c>
      <c r="H19" s="94"/>
      <c r="I19" s="94"/>
      <c r="J19" s="95" t="s">
        <v>107</v>
      </c>
      <c r="K19" s="96">
        <f t="shared" ref="K19:M19" si="21">SUMIF($F20:$F32,$G19,K20:K32)</f>
        <v>12000</v>
      </c>
      <c r="L19" s="96">
        <f t="shared" si="21"/>
        <v>12000</v>
      </c>
      <c r="M19" s="96">
        <f t="shared" si="21"/>
        <v>12000</v>
      </c>
      <c r="N19" s="70"/>
    </row>
    <row r="20" spans="1:14" ht="25.5" x14ac:dyDescent="0.2">
      <c r="A20" s="53">
        <f t="shared" ref="A20:A33" si="22">G20</f>
        <v>4</v>
      </c>
      <c r="B20" s="54" t="str">
        <f t="shared" si="1"/>
        <v xml:space="preserve"> </v>
      </c>
      <c r="C20" s="72" t="str">
        <f t="shared" ref="C20:C33" si="23">IF(H20&gt;0,LEFT(E20,3),"  ")</f>
        <v xml:space="preserve">  </v>
      </c>
      <c r="D20" s="72" t="str">
        <f t="shared" ref="D20:D33" si="24">IF(H20&gt;0,LEFT(E20,4),"  ")</f>
        <v xml:space="preserve">  </v>
      </c>
      <c r="E20" s="73"/>
      <c r="F20" s="74"/>
      <c r="G20" s="75">
        <v>4</v>
      </c>
      <c r="H20" s="76"/>
      <c r="I20" s="76"/>
      <c r="J20" s="8" t="s">
        <v>142</v>
      </c>
      <c r="K20" s="77">
        <f t="shared" ref="K20:M20" si="25">SUM(K21)</f>
        <v>12000</v>
      </c>
      <c r="L20" s="77">
        <f t="shared" si="25"/>
        <v>12000</v>
      </c>
      <c r="M20" s="77">
        <f t="shared" si="25"/>
        <v>12000</v>
      </c>
      <c r="N20" s="97"/>
    </row>
    <row r="21" spans="1:14" ht="15.75" customHeight="1" x14ac:dyDescent="0.2">
      <c r="A21" s="53">
        <f t="shared" si="22"/>
        <v>42</v>
      </c>
      <c r="B21" s="54" t="str">
        <f t="shared" si="1"/>
        <v xml:space="preserve"> </v>
      </c>
      <c r="C21" s="72" t="str">
        <f t="shared" si="23"/>
        <v xml:space="preserve">  </v>
      </c>
      <c r="D21" s="72" t="str">
        <f t="shared" si="24"/>
        <v xml:space="preserve">  </v>
      </c>
      <c r="E21" s="73"/>
      <c r="F21" s="74"/>
      <c r="G21" s="75">
        <v>42</v>
      </c>
      <c r="H21" s="76"/>
      <c r="I21" s="76"/>
      <c r="J21" s="8" t="s">
        <v>143</v>
      </c>
      <c r="K21" s="77">
        <f t="shared" ref="K21:M21" si="26">SUM(K22,K24,K30)</f>
        <v>12000</v>
      </c>
      <c r="L21" s="77">
        <f t="shared" si="26"/>
        <v>12000</v>
      </c>
      <c r="M21" s="77">
        <f t="shared" si="26"/>
        <v>12000</v>
      </c>
      <c r="N21" s="98"/>
    </row>
    <row r="22" spans="1:14" ht="15.75" customHeight="1" x14ac:dyDescent="0.2">
      <c r="A22" s="53">
        <f t="shared" si="22"/>
        <v>421</v>
      </c>
      <c r="B22" s="54" t="str">
        <f t="shared" si="1"/>
        <v xml:space="preserve"> </v>
      </c>
      <c r="C22" s="72" t="str">
        <f t="shared" si="23"/>
        <v xml:space="preserve">  </v>
      </c>
      <c r="D22" s="72" t="str">
        <f t="shared" si="24"/>
        <v xml:space="preserve">  </v>
      </c>
      <c r="E22" s="73"/>
      <c r="F22" s="74"/>
      <c r="G22" s="75">
        <v>421</v>
      </c>
      <c r="H22" s="76"/>
      <c r="I22" s="76"/>
      <c r="J22" s="8" t="s">
        <v>144</v>
      </c>
      <c r="K22" s="77">
        <f t="shared" ref="K22:M22" si="27">SUM(K23)</f>
        <v>0</v>
      </c>
      <c r="L22" s="77">
        <f t="shared" si="27"/>
        <v>0</v>
      </c>
      <c r="M22" s="77">
        <f t="shared" si="27"/>
        <v>0</v>
      </c>
      <c r="N22" s="99"/>
    </row>
    <row r="23" spans="1:14" ht="15.75" customHeight="1" x14ac:dyDescent="0.2">
      <c r="A23" s="53">
        <f t="shared" si="22"/>
        <v>4212</v>
      </c>
      <c r="B23" s="54">
        <f t="shared" si="1"/>
        <v>12</v>
      </c>
      <c r="C23" s="72" t="str">
        <f t="shared" si="23"/>
        <v>091</v>
      </c>
      <c r="D23" s="72" t="str">
        <f t="shared" si="24"/>
        <v>0912</v>
      </c>
      <c r="E23" s="73" t="s">
        <v>139</v>
      </c>
      <c r="F23" s="74">
        <v>12</v>
      </c>
      <c r="G23" s="75">
        <v>4212</v>
      </c>
      <c r="H23" s="100">
        <v>7001</v>
      </c>
      <c r="I23" s="101" t="s">
        <v>145</v>
      </c>
      <c r="J23" s="8" t="s">
        <v>72</v>
      </c>
      <c r="K23" s="77"/>
      <c r="L23" s="77"/>
      <c r="M23" s="77"/>
      <c r="N23" s="99">
        <v>121</v>
      </c>
    </row>
    <row r="24" spans="1:14" ht="15.75" customHeight="1" x14ac:dyDescent="0.2">
      <c r="A24" s="53">
        <f t="shared" si="22"/>
        <v>422</v>
      </c>
      <c r="B24" s="54" t="str">
        <f t="shared" si="1"/>
        <v xml:space="preserve"> </v>
      </c>
      <c r="C24" s="72" t="str">
        <f t="shared" si="23"/>
        <v xml:space="preserve">  </v>
      </c>
      <c r="D24" s="72" t="str">
        <f t="shared" si="24"/>
        <v xml:space="preserve">  </v>
      </c>
      <c r="E24" s="73"/>
      <c r="F24" s="74"/>
      <c r="G24" s="75">
        <v>422</v>
      </c>
      <c r="H24" s="76"/>
      <c r="I24" s="76"/>
      <c r="J24" s="8" t="s">
        <v>146</v>
      </c>
      <c r="K24" s="77">
        <f t="shared" ref="K24:M24" si="28">SUM(K25:K29)</f>
        <v>12000</v>
      </c>
      <c r="L24" s="77">
        <f t="shared" si="28"/>
        <v>12000</v>
      </c>
      <c r="M24" s="77">
        <f t="shared" si="28"/>
        <v>12000</v>
      </c>
      <c r="N24" s="70"/>
    </row>
    <row r="25" spans="1:14" ht="15.75" hidden="1" customHeight="1" x14ac:dyDescent="0.2">
      <c r="A25" s="53">
        <f t="shared" si="22"/>
        <v>4221</v>
      </c>
      <c r="B25" s="54">
        <f t="shared" si="1"/>
        <v>12</v>
      </c>
      <c r="C25" s="72" t="str">
        <f t="shared" si="23"/>
        <v>091</v>
      </c>
      <c r="D25" s="72" t="str">
        <f t="shared" si="24"/>
        <v>0912</v>
      </c>
      <c r="E25" s="73" t="s">
        <v>139</v>
      </c>
      <c r="F25" s="74">
        <v>12</v>
      </c>
      <c r="G25" s="75">
        <v>4221</v>
      </c>
      <c r="H25" s="100">
        <v>7002</v>
      </c>
      <c r="I25" s="101" t="s">
        <v>145</v>
      </c>
      <c r="J25" s="8" t="s">
        <v>75</v>
      </c>
      <c r="K25" s="77"/>
      <c r="L25" s="77"/>
      <c r="M25" s="77"/>
      <c r="N25" s="99">
        <v>121</v>
      </c>
    </row>
    <row r="26" spans="1:14" ht="15.75" hidden="1" customHeight="1" x14ac:dyDescent="0.2">
      <c r="A26" s="53">
        <f t="shared" si="22"/>
        <v>4222</v>
      </c>
      <c r="B26" s="54">
        <f t="shared" si="1"/>
        <v>12</v>
      </c>
      <c r="C26" s="72" t="str">
        <f t="shared" si="23"/>
        <v>091</v>
      </c>
      <c r="D26" s="72" t="str">
        <f t="shared" si="24"/>
        <v>0912</v>
      </c>
      <c r="E26" s="73" t="s">
        <v>139</v>
      </c>
      <c r="F26" s="74">
        <v>12</v>
      </c>
      <c r="G26" s="75">
        <v>4222</v>
      </c>
      <c r="H26" s="100">
        <v>7003</v>
      </c>
      <c r="I26" s="101" t="s">
        <v>145</v>
      </c>
      <c r="J26" s="8" t="s">
        <v>147</v>
      </c>
      <c r="K26" s="77"/>
      <c r="L26" s="77"/>
      <c r="M26" s="77"/>
      <c r="N26" s="99">
        <v>121</v>
      </c>
    </row>
    <row r="27" spans="1:14" ht="15.75" hidden="1" customHeight="1" x14ac:dyDescent="0.2">
      <c r="A27" s="53">
        <f t="shared" si="22"/>
        <v>4223</v>
      </c>
      <c r="B27" s="54">
        <f t="shared" si="1"/>
        <v>12</v>
      </c>
      <c r="C27" s="72" t="str">
        <f t="shared" si="23"/>
        <v>091</v>
      </c>
      <c r="D27" s="72" t="str">
        <f t="shared" si="24"/>
        <v>0912</v>
      </c>
      <c r="E27" s="73" t="s">
        <v>139</v>
      </c>
      <c r="F27" s="74">
        <v>12</v>
      </c>
      <c r="G27" s="75">
        <v>4223</v>
      </c>
      <c r="H27" s="100">
        <v>7004</v>
      </c>
      <c r="I27" s="101" t="s">
        <v>145</v>
      </c>
      <c r="J27" s="8" t="s">
        <v>148</v>
      </c>
      <c r="K27" s="77"/>
      <c r="L27" s="77"/>
      <c r="M27" s="77"/>
      <c r="N27" s="99">
        <v>121</v>
      </c>
    </row>
    <row r="28" spans="1:14" ht="15.75" hidden="1" customHeight="1" x14ac:dyDescent="0.2">
      <c r="A28" s="53">
        <f t="shared" si="22"/>
        <v>4226</v>
      </c>
      <c r="B28" s="54">
        <f t="shared" si="1"/>
        <v>12</v>
      </c>
      <c r="C28" s="72" t="str">
        <f t="shared" si="23"/>
        <v>091</v>
      </c>
      <c r="D28" s="72" t="str">
        <f t="shared" si="24"/>
        <v>0912</v>
      </c>
      <c r="E28" s="73" t="s">
        <v>139</v>
      </c>
      <c r="F28" s="74">
        <v>12</v>
      </c>
      <c r="G28" s="75">
        <v>4226</v>
      </c>
      <c r="H28" s="100">
        <v>7005</v>
      </c>
      <c r="I28" s="101" t="s">
        <v>145</v>
      </c>
      <c r="J28" s="8" t="s">
        <v>78</v>
      </c>
      <c r="K28" s="77"/>
      <c r="L28" s="77"/>
      <c r="M28" s="77"/>
      <c r="N28" s="99">
        <v>121</v>
      </c>
    </row>
    <row r="29" spans="1:14" ht="15.75" hidden="1" customHeight="1" x14ac:dyDescent="0.2">
      <c r="A29" s="53">
        <f t="shared" si="22"/>
        <v>4227</v>
      </c>
      <c r="B29" s="54">
        <f t="shared" si="1"/>
        <v>12</v>
      </c>
      <c r="C29" s="72" t="str">
        <f t="shared" si="23"/>
        <v>091</v>
      </c>
      <c r="D29" s="72" t="str">
        <f t="shared" si="24"/>
        <v>0912</v>
      </c>
      <c r="E29" s="73" t="s">
        <v>139</v>
      </c>
      <c r="F29" s="74">
        <v>12</v>
      </c>
      <c r="G29" s="75">
        <v>4227</v>
      </c>
      <c r="H29" s="100">
        <v>7006</v>
      </c>
      <c r="I29" s="101" t="s">
        <v>145</v>
      </c>
      <c r="J29" s="8" t="s">
        <v>79</v>
      </c>
      <c r="K29" s="77">
        <v>12000</v>
      </c>
      <c r="L29" s="77">
        <v>12000</v>
      </c>
      <c r="M29" s="77">
        <v>12000</v>
      </c>
      <c r="N29" s="99">
        <v>121</v>
      </c>
    </row>
    <row r="30" spans="1:14" ht="15.75" customHeight="1" x14ac:dyDescent="0.2">
      <c r="A30" s="53">
        <f t="shared" si="22"/>
        <v>423</v>
      </c>
      <c r="B30" s="54" t="str">
        <f t="shared" si="1"/>
        <v xml:space="preserve"> </v>
      </c>
      <c r="C30" s="72" t="str">
        <f t="shared" si="23"/>
        <v xml:space="preserve">  </v>
      </c>
      <c r="D30" s="72" t="str">
        <f t="shared" si="24"/>
        <v xml:space="preserve">  </v>
      </c>
      <c r="E30" s="73"/>
      <c r="F30" s="74"/>
      <c r="G30" s="75">
        <v>423</v>
      </c>
      <c r="H30" s="76"/>
      <c r="I30" s="76"/>
      <c r="J30" s="8" t="s">
        <v>149</v>
      </c>
      <c r="K30" s="77">
        <f t="shared" ref="K30:M30" si="29">SUM(K31)</f>
        <v>0</v>
      </c>
      <c r="L30" s="77">
        <f t="shared" si="29"/>
        <v>0</v>
      </c>
      <c r="M30" s="77">
        <f t="shared" si="29"/>
        <v>0</v>
      </c>
      <c r="N30" s="99"/>
    </row>
    <row r="31" spans="1:14" ht="15.75" hidden="1" customHeight="1" x14ac:dyDescent="0.2">
      <c r="A31" s="53">
        <f t="shared" si="22"/>
        <v>4231</v>
      </c>
      <c r="B31" s="54">
        <f t="shared" si="1"/>
        <v>12</v>
      </c>
      <c r="C31" s="72" t="str">
        <f t="shared" si="23"/>
        <v>091</v>
      </c>
      <c r="D31" s="72" t="str">
        <f t="shared" si="24"/>
        <v>0912</v>
      </c>
      <c r="E31" s="73" t="s">
        <v>139</v>
      </c>
      <c r="F31" s="74">
        <v>12</v>
      </c>
      <c r="G31" s="75">
        <v>4231</v>
      </c>
      <c r="H31" s="100">
        <v>7007</v>
      </c>
      <c r="I31" s="101" t="s">
        <v>145</v>
      </c>
      <c r="J31" s="8" t="s">
        <v>81</v>
      </c>
      <c r="K31" s="77"/>
      <c r="L31" s="77"/>
      <c r="M31" s="77"/>
      <c r="N31" s="99">
        <v>121</v>
      </c>
    </row>
    <row r="32" spans="1:14" ht="15.75" customHeight="1" x14ac:dyDescent="0.2">
      <c r="A32" s="53">
        <f t="shared" si="22"/>
        <v>0</v>
      </c>
      <c r="B32" s="54" t="str">
        <f t="shared" si="1"/>
        <v xml:space="preserve"> </v>
      </c>
      <c r="C32" s="72" t="str">
        <f t="shared" si="23"/>
        <v xml:space="preserve">  </v>
      </c>
      <c r="D32" s="72" t="str">
        <f t="shared" si="24"/>
        <v xml:space="preserve">  </v>
      </c>
      <c r="E32" s="73"/>
      <c r="F32" s="74"/>
      <c r="G32" s="75"/>
      <c r="H32" s="76"/>
      <c r="I32" s="76"/>
      <c r="J32" s="8"/>
      <c r="K32" s="77"/>
      <c r="L32" s="77"/>
      <c r="M32" s="77"/>
      <c r="N32" s="70"/>
    </row>
    <row r="33" spans="1:14" ht="15.75" customHeight="1" x14ac:dyDescent="0.2">
      <c r="A33" s="53" t="str">
        <f t="shared" si="22"/>
        <v>K 7006 07</v>
      </c>
      <c r="B33" s="54" t="str">
        <f t="shared" si="1"/>
        <v xml:space="preserve"> </v>
      </c>
      <c r="C33" s="72" t="str">
        <f t="shared" si="23"/>
        <v xml:space="preserve">  </v>
      </c>
      <c r="D33" s="72" t="str">
        <f t="shared" si="24"/>
        <v xml:space="preserve">  </v>
      </c>
      <c r="E33" s="73" t="s">
        <v>139</v>
      </c>
      <c r="F33" s="74"/>
      <c r="G33" s="102" t="s">
        <v>150</v>
      </c>
      <c r="H33" s="76"/>
      <c r="I33" s="76"/>
      <c r="J33" s="24" t="s">
        <v>151</v>
      </c>
      <c r="K33" s="92">
        <f t="shared" ref="K33:M33" si="30">SUM(K35)</f>
        <v>46265</v>
      </c>
      <c r="L33" s="92">
        <f t="shared" si="30"/>
        <v>46265</v>
      </c>
      <c r="M33" s="92">
        <f t="shared" si="30"/>
        <v>46265</v>
      </c>
      <c r="N33" s="70"/>
    </row>
    <row r="34" spans="1:14" ht="15.75" customHeight="1" x14ac:dyDescent="0.2">
      <c r="A34" s="53"/>
      <c r="B34" s="54" t="str">
        <f t="shared" si="1"/>
        <v xml:space="preserve"> </v>
      </c>
      <c r="C34" s="72"/>
      <c r="D34" s="72"/>
      <c r="E34" s="73"/>
      <c r="F34" s="74"/>
      <c r="G34" s="93">
        <v>12</v>
      </c>
      <c r="H34" s="94"/>
      <c r="I34" s="94"/>
      <c r="J34" s="95" t="s">
        <v>107</v>
      </c>
      <c r="K34" s="96">
        <f t="shared" ref="K34:M34" si="31">SUMIF($F35:$F40,$G34,K35:K40)</f>
        <v>46265</v>
      </c>
      <c r="L34" s="96">
        <f t="shared" si="31"/>
        <v>46265</v>
      </c>
      <c r="M34" s="96">
        <f t="shared" si="31"/>
        <v>46265</v>
      </c>
      <c r="N34" s="70"/>
    </row>
    <row r="35" spans="1:14" ht="15.75" customHeight="1" x14ac:dyDescent="0.2">
      <c r="A35" s="53">
        <f t="shared" ref="A35:A41" si="32">G35</f>
        <v>3</v>
      </c>
      <c r="B35" s="54" t="str">
        <f t="shared" si="1"/>
        <v xml:space="preserve"> </v>
      </c>
      <c r="C35" s="72" t="str">
        <f t="shared" ref="C35:C41" si="33">IF(H35&gt;0,LEFT(E35,3),"  ")</f>
        <v xml:space="preserve">  </v>
      </c>
      <c r="D35" s="72" t="str">
        <f t="shared" ref="D35:D41" si="34">IF(H35&gt;0,LEFT(E35,4),"  ")</f>
        <v xml:space="preserve">  </v>
      </c>
      <c r="E35" s="73"/>
      <c r="F35" s="74"/>
      <c r="G35" s="75">
        <v>3</v>
      </c>
      <c r="H35" s="76"/>
      <c r="I35" s="76"/>
      <c r="J35" s="8" t="s">
        <v>152</v>
      </c>
      <c r="K35" s="77">
        <f t="shared" ref="K35:M35" si="35">SUM(K36)</f>
        <v>46265</v>
      </c>
      <c r="L35" s="77">
        <f t="shared" si="35"/>
        <v>46265</v>
      </c>
      <c r="M35" s="77">
        <f t="shared" si="35"/>
        <v>46265</v>
      </c>
      <c r="N35" s="99"/>
    </row>
    <row r="36" spans="1:14" ht="15.75" customHeight="1" x14ac:dyDescent="0.2">
      <c r="A36" s="53">
        <f t="shared" si="32"/>
        <v>32</v>
      </c>
      <c r="B36" s="54" t="str">
        <f t="shared" si="1"/>
        <v xml:space="preserve"> </v>
      </c>
      <c r="C36" s="72" t="str">
        <f t="shared" si="33"/>
        <v xml:space="preserve">  </v>
      </c>
      <c r="D36" s="72" t="str">
        <f t="shared" si="34"/>
        <v xml:space="preserve">  </v>
      </c>
      <c r="E36" s="73"/>
      <c r="F36" s="74"/>
      <c r="G36" s="75">
        <v>32</v>
      </c>
      <c r="H36" s="76"/>
      <c r="I36" s="76"/>
      <c r="J36" s="8" t="s">
        <v>153</v>
      </c>
      <c r="K36" s="77">
        <f t="shared" ref="K36:M36" si="36">SUM(K37)</f>
        <v>46265</v>
      </c>
      <c r="L36" s="77">
        <f t="shared" si="36"/>
        <v>46265</v>
      </c>
      <c r="M36" s="77">
        <f t="shared" si="36"/>
        <v>46265</v>
      </c>
      <c r="N36" s="99"/>
    </row>
    <row r="37" spans="1:14" ht="15.75" customHeight="1" x14ac:dyDescent="0.2">
      <c r="A37" s="53">
        <f t="shared" si="32"/>
        <v>323</v>
      </c>
      <c r="B37" s="54" t="str">
        <f t="shared" si="1"/>
        <v xml:space="preserve"> </v>
      </c>
      <c r="C37" s="72" t="str">
        <f t="shared" si="33"/>
        <v xml:space="preserve">  </v>
      </c>
      <c r="D37" s="72" t="str">
        <f t="shared" si="34"/>
        <v xml:space="preserve">  </v>
      </c>
      <c r="E37" s="73"/>
      <c r="F37" s="74"/>
      <c r="G37" s="75">
        <v>323</v>
      </c>
      <c r="H37" s="76"/>
      <c r="I37" s="76"/>
      <c r="J37" s="8" t="s">
        <v>154</v>
      </c>
      <c r="K37" s="77">
        <f t="shared" ref="K37:M37" si="37">SUM(K38:K39)</f>
        <v>46265</v>
      </c>
      <c r="L37" s="77">
        <f t="shared" si="37"/>
        <v>46265</v>
      </c>
      <c r="M37" s="77">
        <f t="shared" si="37"/>
        <v>46265</v>
      </c>
      <c r="N37" s="70"/>
    </row>
    <row r="38" spans="1:14" ht="15.75" hidden="1" customHeight="1" x14ac:dyDescent="0.2">
      <c r="A38" s="53">
        <f t="shared" si="32"/>
        <v>3232</v>
      </c>
      <c r="B38" s="54">
        <f t="shared" si="1"/>
        <v>12</v>
      </c>
      <c r="C38" s="72" t="str">
        <f t="shared" si="33"/>
        <v>091</v>
      </c>
      <c r="D38" s="72" t="str">
        <f t="shared" si="34"/>
        <v>0912</v>
      </c>
      <c r="E38" s="73" t="s">
        <v>139</v>
      </c>
      <c r="F38" s="74">
        <v>12</v>
      </c>
      <c r="G38" s="75">
        <v>3232</v>
      </c>
      <c r="H38" s="101">
        <v>934</v>
      </c>
      <c r="I38" s="101" t="s">
        <v>145</v>
      </c>
      <c r="J38" s="8" t="s">
        <v>155</v>
      </c>
      <c r="K38" s="77">
        <v>46265</v>
      </c>
      <c r="L38" s="77">
        <v>46265</v>
      </c>
      <c r="M38" s="77">
        <v>46265</v>
      </c>
      <c r="N38" s="99">
        <v>121</v>
      </c>
    </row>
    <row r="39" spans="1:14" ht="15.75" hidden="1" customHeight="1" x14ac:dyDescent="0.2">
      <c r="A39" s="53">
        <f t="shared" si="32"/>
        <v>3237</v>
      </c>
      <c r="B39" s="54">
        <f t="shared" si="1"/>
        <v>12</v>
      </c>
      <c r="C39" s="72" t="str">
        <f t="shared" si="33"/>
        <v>091</v>
      </c>
      <c r="D39" s="72" t="str">
        <f t="shared" si="34"/>
        <v>0912</v>
      </c>
      <c r="E39" s="73" t="s">
        <v>139</v>
      </c>
      <c r="F39" s="74">
        <v>12</v>
      </c>
      <c r="G39" s="75">
        <v>3237</v>
      </c>
      <c r="H39" s="100">
        <v>7008</v>
      </c>
      <c r="I39" s="101" t="s">
        <v>145</v>
      </c>
      <c r="J39" s="8" t="s">
        <v>156</v>
      </c>
      <c r="K39" s="77"/>
      <c r="L39" s="77"/>
      <c r="M39" s="77"/>
      <c r="N39" s="99">
        <v>121</v>
      </c>
    </row>
    <row r="40" spans="1:14" ht="15.75" customHeight="1" x14ac:dyDescent="0.2">
      <c r="A40" s="53">
        <f t="shared" si="32"/>
        <v>0</v>
      </c>
      <c r="B40" s="54" t="str">
        <f t="shared" si="1"/>
        <v xml:space="preserve"> </v>
      </c>
      <c r="C40" s="72" t="str">
        <f t="shared" si="33"/>
        <v xml:space="preserve">  </v>
      </c>
      <c r="D40" s="72" t="str">
        <f t="shared" si="34"/>
        <v xml:space="preserve">  </v>
      </c>
      <c r="E40" s="73"/>
      <c r="F40" s="74"/>
      <c r="G40" s="75"/>
      <c r="H40" s="76"/>
      <c r="I40" s="76"/>
      <c r="J40" s="8"/>
      <c r="K40" s="77"/>
      <c r="L40" s="77"/>
      <c r="M40" s="77"/>
      <c r="N40" s="99"/>
    </row>
    <row r="41" spans="1:14" ht="15.75" customHeight="1" x14ac:dyDescent="0.2">
      <c r="A41" s="53" t="str">
        <f t="shared" si="32"/>
        <v>A 7006 04</v>
      </c>
      <c r="B41" s="54" t="str">
        <f t="shared" si="1"/>
        <v xml:space="preserve"> </v>
      </c>
      <c r="C41" s="72" t="str">
        <f t="shared" si="33"/>
        <v xml:space="preserve">  </v>
      </c>
      <c r="D41" s="72" t="str">
        <f t="shared" si="34"/>
        <v xml:space="preserve">  </v>
      </c>
      <c r="E41" s="73" t="s">
        <v>139</v>
      </c>
      <c r="F41" s="74"/>
      <c r="G41" s="102" t="s">
        <v>157</v>
      </c>
      <c r="H41" s="76"/>
      <c r="I41" s="76"/>
      <c r="J41" s="24" t="s">
        <v>158</v>
      </c>
      <c r="K41" s="92">
        <f t="shared" ref="K41:M41" si="38">SUM(K43)</f>
        <v>337320</v>
      </c>
      <c r="L41" s="92">
        <f t="shared" si="38"/>
        <v>337320</v>
      </c>
      <c r="M41" s="92">
        <f t="shared" si="38"/>
        <v>337320</v>
      </c>
      <c r="N41" s="70"/>
    </row>
    <row r="42" spans="1:14" ht="15.75" customHeight="1" x14ac:dyDescent="0.2">
      <c r="A42" s="53"/>
      <c r="B42" s="54" t="str">
        <f t="shared" si="1"/>
        <v xml:space="preserve"> </v>
      </c>
      <c r="C42" s="72"/>
      <c r="D42" s="72"/>
      <c r="E42" s="73"/>
      <c r="F42" s="74"/>
      <c r="G42" s="93">
        <v>12</v>
      </c>
      <c r="H42" s="94"/>
      <c r="I42" s="94"/>
      <c r="J42" s="95" t="s">
        <v>107</v>
      </c>
      <c r="K42" s="96">
        <f t="shared" ref="K42:M42" si="39">SUMIF($F43:$F81,$G42,K43:K81)</f>
        <v>337320</v>
      </c>
      <c r="L42" s="96">
        <f t="shared" si="39"/>
        <v>337320</v>
      </c>
      <c r="M42" s="96">
        <f t="shared" si="39"/>
        <v>337320</v>
      </c>
      <c r="N42" s="70"/>
    </row>
    <row r="43" spans="1:14" ht="15.75" customHeight="1" x14ac:dyDescent="0.2">
      <c r="A43" s="53">
        <f t="shared" ref="A43:A82" si="40">G43</f>
        <v>3</v>
      </c>
      <c r="B43" s="54" t="str">
        <f t="shared" si="1"/>
        <v xml:space="preserve"> </v>
      </c>
      <c r="C43" s="72" t="str">
        <f t="shared" ref="C43:C82" si="41">IF(H43&gt;0,LEFT(E43,3),"  ")</f>
        <v xml:space="preserve">  </v>
      </c>
      <c r="D43" s="72" t="str">
        <f t="shared" ref="D43:D82" si="42">IF(H43&gt;0,LEFT(E43,4),"  ")</f>
        <v xml:space="preserve">  </v>
      </c>
      <c r="E43" s="73"/>
      <c r="F43" s="74"/>
      <c r="G43" s="75">
        <v>3</v>
      </c>
      <c r="H43" s="76"/>
      <c r="I43" s="76"/>
      <c r="J43" s="8" t="s">
        <v>152</v>
      </c>
      <c r="K43" s="77">
        <f t="shared" ref="K43:M43" si="43">SUM(K44,K73,K78)</f>
        <v>337320</v>
      </c>
      <c r="L43" s="77">
        <f t="shared" si="43"/>
        <v>337320</v>
      </c>
      <c r="M43" s="77">
        <f t="shared" si="43"/>
        <v>337320</v>
      </c>
      <c r="N43" s="70"/>
    </row>
    <row r="44" spans="1:14" ht="15.75" customHeight="1" x14ac:dyDescent="0.2">
      <c r="A44" s="53">
        <f t="shared" si="40"/>
        <v>32</v>
      </c>
      <c r="B44" s="54" t="str">
        <f t="shared" si="1"/>
        <v xml:space="preserve"> </v>
      </c>
      <c r="C44" s="72" t="str">
        <f t="shared" si="41"/>
        <v xml:space="preserve">  </v>
      </c>
      <c r="D44" s="72" t="str">
        <f t="shared" si="42"/>
        <v xml:space="preserve">  </v>
      </c>
      <c r="E44" s="73"/>
      <c r="F44" s="74"/>
      <c r="G44" s="75">
        <v>32</v>
      </c>
      <c r="H44" s="76"/>
      <c r="I44" s="76"/>
      <c r="J44" s="8" t="s">
        <v>153</v>
      </c>
      <c r="K44" s="77">
        <f t="shared" ref="K44:M44" si="44">SUM(K45,K49,K55,K67,K65)</f>
        <v>335820</v>
      </c>
      <c r="L44" s="77">
        <f t="shared" si="44"/>
        <v>335820</v>
      </c>
      <c r="M44" s="77">
        <f t="shared" si="44"/>
        <v>335820</v>
      </c>
      <c r="N44" s="99"/>
    </row>
    <row r="45" spans="1:14" ht="15.75" customHeight="1" x14ac:dyDescent="0.2">
      <c r="A45" s="53">
        <f t="shared" si="40"/>
        <v>321</v>
      </c>
      <c r="B45" s="54" t="str">
        <f t="shared" si="1"/>
        <v xml:space="preserve"> </v>
      </c>
      <c r="C45" s="72" t="str">
        <f t="shared" si="41"/>
        <v xml:space="preserve">  </v>
      </c>
      <c r="D45" s="72" t="str">
        <f t="shared" si="42"/>
        <v xml:space="preserve">  </v>
      </c>
      <c r="E45" s="73"/>
      <c r="F45" s="74"/>
      <c r="G45" s="75">
        <v>321</v>
      </c>
      <c r="H45" s="76"/>
      <c r="I45" s="76"/>
      <c r="J45" s="8" t="s">
        <v>159</v>
      </c>
      <c r="K45" s="77">
        <f t="shared" ref="K45:M45" si="45">SUM(K46:K48)</f>
        <v>38500</v>
      </c>
      <c r="L45" s="77">
        <f t="shared" si="45"/>
        <v>38500</v>
      </c>
      <c r="M45" s="77">
        <f t="shared" si="45"/>
        <v>38500</v>
      </c>
      <c r="N45" s="70"/>
    </row>
    <row r="46" spans="1:14" ht="15.75" hidden="1" customHeight="1" x14ac:dyDescent="0.2">
      <c r="A46" s="53">
        <f t="shared" si="40"/>
        <v>3211</v>
      </c>
      <c r="B46" s="54">
        <f t="shared" si="1"/>
        <v>12</v>
      </c>
      <c r="C46" s="72" t="str">
        <f t="shared" si="41"/>
        <v>091</v>
      </c>
      <c r="D46" s="72" t="str">
        <f t="shared" si="42"/>
        <v>0912</v>
      </c>
      <c r="E46" s="73" t="s">
        <v>139</v>
      </c>
      <c r="F46" s="74">
        <v>12</v>
      </c>
      <c r="G46" s="75">
        <v>3211</v>
      </c>
      <c r="H46" s="101">
        <v>935</v>
      </c>
      <c r="I46" s="101" t="s">
        <v>145</v>
      </c>
      <c r="J46" s="8" t="s">
        <v>160</v>
      </c>
      <c r="K46" s="77">
        <v>21000</v>
      </c>
      <c r="L46" s="77">
        <v>21000</v>
      </c>
      <c r="M46" s="77">
        <v>21000</v>
      </c>
      <c r="N46" s="99">
        <v>121</v>
      </c>
    </row>
    <row r="47" spans="1:14" ht="15.75" hidden="1" customHeight="1" x14ac:dyDescent="0.2">
      <c r="A47" s="53">
        <f t="shared" si="40"/>
        <v>3213</v>
      </c>
      <c r="B47" s="54">
        <f t="shared" si="1"/>
        <v>12</v>
      </c>
      <c r="C47" s="72" t="str">
        <f t="shared" si="41"/>
        <v>091</v>
      </c>
      <c r="D47" s="72" t="str">
        <f t="shared" si="42"/>
        <v>0912</v>
      </c>
      <c r="E47" s="73" t="s">
        <v>139</v>
      </c>
      <c r="F47" s="74">
        <v>12</v>
      </c>
      <c r="G47" s="75">
        <v>3213</v>
      </c>
      <c r="H47" s="101">
        <v>936</v>
      </c>
      <c r="I47" s="101" t="s">
        <v>145</v>
      </c>
      <c r="J47" s="8" t="s">
        <v>161</v>
      </c>
      <c r="K47" s="77">
        <v>10500</v>
      </c>
      <c r="L47" s="77">
        <v>10500</v>
      </c>
      <c r="M47" s="77">
        <v>10500</v>
      </c>
      <c r="N47" s="99">
        <v>121</v>
      </c>
    </row>
    <row r="48" spans="1:14" ht="15.75" hidden="1" customHeight="1" x14ac:dyDescent="0.2">
      <c r="A48" s="53">
        <f t="shared" si="40"/>
        <v>3214</v>
      </c>
      <c r="B48" s="54">
        <f t="shared" si="1"/>
        <v>12</v>
      </c>
      <c r="C48" s="72" t="str">
        <f t="shared" si="41"/>
        <v>091</v>
      </c>
      <c r="D48" s="72" t="str">
        <f t="shared" si="42"/>
        <v>0912</v>
      </c>
      <c r="E48" s="73" t="s">
        <v>139</v>
      </c>
      <c r="F48" s="74">
        <v>12</v>
      </c>
      <c r="G48" s="75">
        <v>3214</v>
      </c>
      <c r="H48" s="101">
        <v>937</v>
      </c>
      <c r="I48" s="101" t="s">
        <v>145</v>
      </c>
      <c r="J48" s="8" t="s">
        <v>162</v>
      </c>
      <c r="K48" s="77">
        <v>7000</v>
      </c>
      <c r="L48" s="77">
        <v>7000</v>
      </c>
      <c r="M48" s="77">
        <v>7000</v>
      </c>
      <c r="N48" s="99">
        <v>121</v>
      </c>
    </row>
    <row r="49" spans="1:14" ht="15.75" customHeight="1" x14ac:dyDescent="0.2">
      <c r="A49" s="53">
        <f t="shared" si="40"/>
        <v>322</v>
      </c>
      <c r="B49" s="54" t="str">
        <f t="shared" si="1"/>
        <v xml:space="preserve"> </v>
      </c>
      <c r="C49" s="72" t="str">
        <f t="shared" si="41"/>
        <v xml:space="preserve">  </v>
      </c>
      <c r="D49" s="72" t="str">
        <f t="shared" si="42"/>
        <v xml:space="preserve">  </v>
      </c>
      <c r="E49" s="73"/>
      <c r="F49" s="74"/>
      <c r="G49" s="75">
        <v>322</v>
      </c>
      <c r="H49" s="76"/>
      <c r="I49" s="76"/>
      <c r="J49" s="8" t="s">
        <v>163</v>
      </c>
      <c r="K49" s="77">
        <f t="shared" ref="K49:M49" si="46">SUM(K50:K54)</f>
        <v>185200</v>
      </c>
      <c r="L49" s="77">
        <f t="shared" si="46"/>
        <v>185200</v>
      </c>
      <c r="M49" s="77">
        <f t="shared" si="46"/>
        <v>185200</v>
      </c>
      <c r="N49" s="99"/>
    </row>
    <row r="50" spans="1:14" ht="15.75" hidden="1" customHeight="1" x14ac:dyDescent="0.2">
      <c r="A50" s="53">
        <f t="shared" si="40"/>
        <v>3221</v>
      </c>
      <c r="B50" s="54">
        <f t="shared" si="1"/>
        <v>12</v>
      </c>
      <c r="C50" s="72" t="str">
        <f t="shared" si="41"/>
        <v>091</v>
      </c>
      <c r="D50" s="72" t="str">
        <f t="shared" si="42"/>
        <v>0912</v>
      </c>
      <c r="E50" s="73" t="s">
        <v>139</v>
      </c>
      <c r="F50" s="74">
        <v>12</v>
      </c>
      <c r="G50" s="75">
        <v>3221</v>
      </c>
      <c r="H50" s="101">
        <v>938</v>
      </c>
      <c r="I50" s="101" t="s">
        <v>145</v>
      </c>
      <c r="J50" s="8" t="s">
        <v>164</v>
      </c>
      <c r="K50" s="77">
        <v>120000</v>
      </c>
      <c r="L50" s="77">
        <v>120000</v>
      </c>
      <c r="M50" s="77">
        <v>120000</v>
      </c>
      <c r="N50" s="99">
        <v>121</v>
      </c>
    </row>
    <row r="51" spans="1:14" ht="15.75" hidden="1" customHeight="1" x14ac:dyDescent="0.2">
      <c r="A51" s="53">
        <f t="shared" si="40"/>
        <v>3223</v>
      </c>
      <c r="B51" s="54">
        <f t="shared" si="1"/>
        <v>12</v>
      </c>
      <c r="C51" s="72" t="str">
        <f t="shared" si="41"/>
        <v>091</v>
      </c>
      <c r="D51" s="72" t="str">
        <f t="shared" si="42"/>
        <v>0912</v>
      </c>
      <c r="E51" s="73" t="s">
        <v>139</v>
      </c>
      <c r="F51" s="74">
        <v>12</v>
      </c>
      <c r="G51" s="75">
        <v>3223</v>
      </c>
      <c r="H51" s="101">
        <v>939</v>
      </c>
      <c r="I51" s="101" t="s">
        <v>145</v>
      </c>
      <c r="J51" s="8" t="s">
        <v>165</v>
      </c>
      <c r="K51" s="77">
        <v>5000</v>
      </c>
      <c r="L51" s="77">
        <v>5000</v>
      </c>
      <c r="M51" s="77">
        <v>5000</v>
      </c>
      <c r="N51" s="99">
        <v>121</v>
      </c>
    </row>
    <row r="52" spans="1:14" ht="15.75" hidden="1" customHeight="1" x14ac:dyDescent="0.2">
      <c r="A52" s="53">
        <f t="shared" si="40"/>
        <v>3224</v>
      </c>
      <c r="B52" s="54">
        <f t="shared" si="1"/>
        <v>12</v>
      </c>
      <c r="C52" s="72" t="str">
        <f t="shared" si="41"/>
        <v>091</v>
      </c>
      <c r="D52" s="72" t="str">
        <f t="shared" si="42"/>
        <v>0912</v>
      </c>
      <c r="E52" s="73" t="s">
        <v>139</v>
      </c>
      <c r="F52" s="74">
        <v>12</v>
      </c>
      <c r="G52" s="75">
        <v>3224</v>
      </c>
      <c r="H52" s="101">
        <v>940</v>
      </c>
      <c r="I52" s="101" t="s">
        <v>145</v>
      </c>
      <c r="J52" s="8" t="s">
        <v>166</v>
      </c>
      <c r="K52" s="77">
        <v>51200</v>
      </c>
      <c r="L52" s="77">
        <v>51200</v>
      </c>
      <c r="M52" s="77">
        <v>51200</v>
      </c>
      <c r="N52" s="99">
        <v>121</v>
      </c>
    </row>
    <row r="53" spans="1:14" ht="15.75" hidden="1" customHeight="1" x14ac:dyDescent="0.2">
      <c r="A53" s="53">
        <f t="shared" si="40"/>
        <v>3225</v>
      </c>
      <c r="B53" s="54">
        <f t="shared" si="1"/>
        <v>12</v>
      </c>
      <c r="C53" s="72" t="str">
        <f t="shared" si="41"/>
        <v>091</v>
      </c>
      <c r="D53" s="72" t="str">
        <f t="shared" si="42"/>
        <v>0912</v>
      </c>
      <c r="E53" s="73" t="s">
        <v>139</v>
      </c>
      <c r="F53" s="74">
        <v>12</v>
      </c>
      <c r="G53" s="75">
        <v>3225</v>
      </c>
      <c r="H53" s="101">
        <v>941</v>
      </c>
      <c r="I53" s="101" t="s">
        <v>145</v>
      </c>
      <c r="J53" s="8" t="s">
        <v>167</v>
      </c>
      <c r="K53" s="77">
        <v>3000</v>
      </c>
      <c r="L53" s="77">
        <v>3000</v>
      </c>
      <c r="M53" s="77">
        <v>3000</v>
      </c>
      <c r="N53" s="99">
        <v>121</v>
      </c>
    </row>
    <row r="54" spans="1:14" ht="15.75" hidden="1" customHeight="1" x14ac:dyDescent="0.2">
      <c r="A54" s="53">
        <f t="shared" si="40"/>
        <v>3227</v>
      </c>
      <c r="B54" s="54">
        <f t="shared" si="1"/>
        <v>12</v>
      </c>
      <c r="C54" s="72" t="str">
        <f t="shared" si="41"/>
        <v>091</v>
      </c>
      <c r="D54" s="72" t="str">
        <f t="shared" si="42"/>
        <v>0912</v>
      </c>
      <c r="E54" s="73" t="s">
        <v>139</v>
      </c>
      <c r="F54" s="74">
        <v>12</v>
      </c>
      <c r="G54" s="75">
        <v>3227</v>
      </c>
      <c r="H54" s="101">
        <v>942</v>
      </c>
      <c r="I54" s="101" t="s">
        <v>145</v>
      </c>
      <c r="J54" s="8" t="s">
        <v>168</v>
      </c>
      <c r="K54" s="77">
        <v>6000</v>
      </c>
      <c r="L54" s="77">
        <v>6000</v>
      </c>
      <c r="M54" s="77">
        <v>6000</v>
      </c>
      <c r="N54" s="99">
        <v>121</v>
      </c>
    </row>
    <row r="55" spans="1:14" ht="15.75" customHeight="1" x14ac:dyDescent="0.2">
      <c r="A55" s="53">
        <f t="shared" si="40"/>
        <v>323</v>
      </c>
      <c r="B55" s="54" t="str">
        <f t="shared" si="1"/>
        <v xml:space="preserve"> </v>
      </c>
      <c r="C55" s="72" t="str">
        <f t="shared" si="41"/>
        <v xml:space="preserve">  </v>
      </c>
      <c r="D55" s="72" t="str">
        <f t="shared" si="42"/>
        <v xml:space="preserve">  </v>
      </c>
      <c r="E55" s="73"/>
      <c r="F55" s="74"/>
      <c r="G55" s="75">
        <v>323</v>
      </c>
      <c r="H55" s="76"/>
      <c r="I55" s="76"/>
      <c r="J55" s="8" t="s">
        <v>154</v>
      </c>
      <c r="K55" s="77">
        <f t="shared" ref="K55:M55" si="47">SUM(K56:K64)</f>
        <v>97620</v>
      </c>
      <c r="L55" s="77">
        <f t="shared" si="47"/>
        <v>97620</v>
      </c>
      <c r="M55" s="77">
        <f t="shared" si="47"/>
        <v>97620</v>
      </c>
      <c r="N55" s="70"/>
    </row>
    <row r="56" spans="1:14" ht="15.75" hidden="1" customHeight="1" x14ac:dyDescent="0.2">
      <c r="A56" s="53">
        <f t="shared" si="40"/>
        <v>3231</v>
      </c>
      <c r="B56" s="54">
        <f t="shared" si="1"/>
        <v>12</v>
      </c>
      <c r="C56" s="72" t="str">
        <f t="shared" si="41"/>
        <v>091</v>
      </c>
      <c r="D56" s="72" t="str">
        <f t="shared" si="42"/>
        <v>0912</v>
      </c>
      <c r="E56" s="73" t="s">
        <v>139</v>
      </c>
      <c r="F56" s="74">
        <v>12</v>
      </c>
      <c r="G56" s="75">
        <v>3231</v>
      </c>
      <c r="H56" s="101">
        <v>943</v>
      </c>
      <c r="I56" s="101" t="s">
        <v>145</v>
      </c>
      <c r="J56" s="8" t="s">
        <v>169</v>
      </c>
      <c r="K56" s="77">
        <v>31000</v>
      </c>
      <c r="L56" s="77">
        <v>31000</v>
      </c>
      <c r="M56" s="77">
        <v>31000</v>
      </c>
      <c r="N56" s="99">
        <v>121</v>
      </c>
    </row>
    <row r="57" spans="1:14" ht="15.75" hidden="1" customHeight="1" x14ac:dyDescent="0.2">
      <c r="A57" s="53">
        <f t="shared" si="40"/>
        <v>3232</v>
      </c>
      <c r="B57" s="54">
        <f t="shared" si="1"/>
        <v>12</v>
      </c>
      <c r="C57" s="72" t="str">
        <f t="shared" si="41"/>
        <v>091</v>
      </c>
      <c r="D57" s="72" t="str">
        <f t="shared" si="42"/>
        <v>0912</v>
      </c>
      <c r="E57" s="73" t="s">
        <v>139</v>
      </c>
      <c r="F57" s="74">
        <v>12</v>
      </c>
      <c r="G57" s="75">
        <v>3232</v>
      </c>
      <c r="H57" s="101">
        <v>944</v>
      </c>
      <c r="I57" s="101" t="s">
        <v>145</v>
      </c>
      <c r="J57" s="8" t="s">
        <v>155</v>
      </c>
      <c r="K57" s="77"/>
      <c r="L57" s="77"/>
      <c r="M57" s="77"/>
      <c r="N57" s="99">
        <v>121</v>
      </c>
    </row>
    <row r="58" spans="1:14" ht="15.75" hidden="1" customHeight="1" x14ac:dyDescent="0.2">
      <c r="A58" s="53">
        <f t="shared" si="40"/>
        <v>3233</v>
      </c>
      <c r="B58" s="54">
        <f t="shared" si="1"/>
        <v>12</v>
      </c>
      <c r="C58" s="72" t="str">
        <f t="shared" si="41"/>
        <v>091</v>
      </c>
      <c r="D58" s="72" t="str">
        <f t="shared" si="42"/>
        <v>0912</v>
      </c>
      <c r="E58" s="73" t="s">
        <v>139</v>
      </c>
      <c r="F58" s="74">
        <v>12</v>
      </c>
      <c r="G58" s="75">
        <v>3233</v>
      </c>
      <c r="H58" s="101">
        <v>945</v>
      </c>
      <c r="I58" s="101" t="s">
        <v>145</v>
      </c>
      <c r="J58" s="8" t="s">
        <v>170</v>
      </c>
      <c r="K58" s="77"/>
      <c r="L58" s="77"/>
      <c r="M58" s="77"/>
      <c r="N58" s="99">
        <v>121</v>
      </c>
    </row>
    <row r="59" spans="1:14" ht="15.75" hidden="1" customHeight="1" x14ac:dyDescent="0.2">
      <c r="A59" s="53">
        <f t="shared" si="40"/>
        <v>3234</v>
      </c>
      <c r="B59" s="54">
        <f t="shared" si="1"/>
        <v>12</v>
      </c>
      <c r="C59" s="72" t="str">
        <f t="shared" si="41"/>
        <v>091</v>
      </c>
      <c r="D59" s="72" t="str">
        <f t="shared" si="42"/>
        <v>0912</v>
      </c>
      <c r="E59" s="73" t="s">
        <v>139</v>
      </c>
      <c r="F59" s="74">
        <v>12</v>
      </c>
      <c r="G59" s="75">
        <v>3234</v>
      </c>
      <c r="H59" s="101">
        <v>946</v>
      </c>
      <c r="I59" s="101" t="s">
        <v>145</v>
      </c>
      <c r="J59" s="8" t="s">
        <v>171</v>
      </c>
      <c r="K59" s="77">
        <v>52400</v>
      </c>
      <c r="L59" s="77">
        <v>52400</v>
      </c>
      <c r="M59" s="77">
        <v>52400</v>
      </c>
      <c r="N59" s="99">
        <v>121</v>
      </c>
    </row>
    <row r="60" spans="1:14" ht="15.75" hidden="1" customHeight="1" x14ac:dyDescent="0.2">
      <c r="A60" s="53">
        <f t="shared" si="40"/>
        <v>3235</v>
      </c>
      <c r="B60" s="54">
        <f t="shared" si="1"/>
        <v>12</v>
      </c>
      <c r="C60" s="72" t="str">
        <f t="shared" si="41"/>
        <v>091</v>
      </c>
      <c r="D60" s="72" t="str">
        <f t="shared" si="42"/>
        <v>0912</v>
      </c>
      <c r="E60" s="73" t="s">
        <v>139</v>
      </c>
      <c r="F60" s="74">
        <v>12</v>
      </c>
      <c r="G60" s="75">
        <v>3235</v>
      </c>
      <c r="H60" s="101">
        <v>947</v>
      </c>
      <c r="I60" s="101" t="s">
        <v>145</v>
      </c>
      <c r="J60" s="8" t="s">
        <v>172</v>
      </c>
      <c r="K60" s="77"/>
      <c r="L60" s="77"/>
      <c r="M60" s="77"/>
      <c r="N60" s="99">
        <v>121</v>
      </c>
    </row>
    <row r="61" spans="1:14" ht="15.75" hidden="1" customHeight="1" x14ac:dyDescent="0.2">
      <c r="A61" s="53">
        <f t="shared" si="40"/>
        <v>3236</v>
      </c>
      <c r="B61" s="54">
        <f t="shared" si="1"/>
        <v>12</v>
      </c>
      <c r="C61" s="72" t="str">
        <f t="shared" si="41"/>
        <v>091</v>
      </c>
      <c r="D61" s="72" t="str">
        <f t="shared" si="42"/>
        <v>0912</v>
      </c>
      <c r="E61" s="73" t="s">
        <v>139</v>
      </c>
      <c r="F61" s="74">
        <v>12</v>
      </c>
      <c r="G61" s="75">
        <v>3236</v>
      </c>
      <c r="H61" s="101">
        <v>948</v>
      </c>
      <c r="I61" s="101" t="s">
        <v>145</v>
      </c>
      <c r="J61" s="8" t="s">
        <v>173</v>
      </c>
      <c r="K61" s="77"/>
      <c r="L61" s="77"/>
      <c r="M61" s="77"/>
      <c r="N61" s="99">
        <v>121</v>
      </c>
    </row>
    <row r="62" spans="1:14" ht="15.75" hidden="1" customHeight="1" x14ac:dyDescent="0.2">
      <c r="A62" s="53">
        <f t="shared" si="40"/>
        <v>3237</v>
      </c>
      <c r="B62" s="54">
        <f t="shared" si="1"/>
        <v>12</v>
      </c>
      <c r="C62" s="72" t="str">
        <f t="shared" si="41"/>
        <v>091</v>
      </c>
      <c r="D62" s="72" t="str">
        <f t="shared" si="42"/>
        <v>0912</v>
      </c>
      <c r="E62" s="73" t="s">
        <v>139</v>
      </c>
      <c r="F62" s="74">
        <v>12</v>
      </c>
      <c r="G62" s="75">
        <v>3237</v>
      </c>
      <c r="H62" s="101">
        <v>949</v>
      </c>
      <c r="I62" s="101" t="s">
        <v>145</v>
      </c>
      <c r="J62" s="8" t="s">
        <v>174</v>
      </c>
      <c r="K62" s="77">
        <v>12000</v>
      </c>
      <c r="L62" s="77">
        <v>12000</v>
      </c>
      <c r="M62" s="77">
        <v>12000</v>
      </c>
      <c r="N62" s="99">
        <v>121</v>
      </c>
    </row>
    <row r="63" spans="1:14" ht="15.75" hidden="1" customHeight="1" x14ac:dyDescent="0.2">
      <c r="A63" s="53">
        <f t="shared" si="40"/>
        <v>3238</v>
      </c>
      <c r="B63" s="54">
        <f t="shared" si="1"/>
        <v>12</v>
      </c>
      <c r="C63" s="72" t="str">
        <f t="shared" si="41"/>
        <v>091</v>
      </c>
      <c r="D63" s="72" t="str">
        <f t="shared" si="42"/>
        <v>0912</v>
      </c>
      <c r="E63" s="73" t="s">
        <v>139</v>
      </c>
      <c r="F63" s="74">
        <v>12</v>
      </c>
      <c r="G63" s="75">
        <v>3238</v>
      </c>
      <c r="H63" s="101">
        <v>950</v>
      </c>
      <c r="I63" s="101" t="s">
        <v>145</v>
      </c>
      <c r="J63" s="8" t="s">
        <v>175</v>
      </c>
      <c r="K63" s="77">
        <v>1000</v>
      </c>
      <c r="L63" s="77">
        <v>1000</v>
      </c>
      <c r="M63" s="77">
        <v>1000</v>
      </c>
      <c r="N63" s="99">
        <v>121</v>
      </c>
    </row>
    <row r="64" spans="1:14" ht="15.75" hidden="1" customHeight="1" x14ac:dyDescent="0.2">
      <c r="A64" s="53">
        <f t="shared" si="40"/>
        <v>3239</v>
      </c>
      <c r="B64" s="54">
        <f t="shared" si="1"/>
        <v>12</v>
      </c>
      <c r="C64" s="72" t="str">
        <f t="shared" si="41"/>
        <v>091</v>
      </c>
      <c r="D64" s="72" t="str">
        <f t="shared" si="42"/>
        <v>0912</v>
      </c>
      <c r="E64" s="73" t="s">
        <v>139</v>
      </c>
      <c r="F64" s="74">
        <v>12</v>
      </c>
      <c r="G64" s="75">
        <v>3239</v>
      </c>
      <c r="H64" s="101">
        <v>951</v>
      </c>
      <c r="I64" s="101" t="s">
        <v>145</v>
      </c>
      <c r="J64" s="8" t="s">
        <v>176</v>
      </c>
      <c r="K64" s="77">
        <v>1220</v>
      </c>
      <c r="L64" s="77">
        <v>1220</v>
      </c>
      <c r="M64" s="77">
        <v>1220</v>
      </c>
      <c r="N64" s="99">
        <v>121</v>
      </c>
    </row>
    <row r="65" spans="1:14" ht="15.75" customHeight="1" x14ac:dyDescent="0.2">
      <c r="A65" s="53">
        <f t="shared" si="40"/>
        <v>324</v>
      </c>
      <c r="B65" s="54" t="str">
        <f t="shared" si="1"/>
        <v xml:space="preserve"> </v>
      </c>
      <c r="C65" s="72" t="str">
        <f t="shared" si="41"/>
        <v xml:space="preserve">  </v>
      </c>
      <c r="D65" s="72" t="str">
        <f t="shared" si="42"/>
        <v xml:space="preserve">  </v>
      </c>
      <c r="E65" s="73"/>
      <c r="F65" s="74"/>
      <c r="G65" s="75">
        <v>324</v>
      </c>
      <c r="H65" s="76"/>
      <c r="I65" s="76"/>
      <c r="J65" s="8" t="s">
        <v>177</v>
      </c>
      <c r="K65" s="77">
        <f t="shared" ref="K65:M65" si="48">SUM(K66)</f>
        <v>0</v>
      </c>
      <c r="L65" s="77">
        <f t="shared" si="48"/>
        <v>0</v>
      </c>
      <c r="M65" s="77">
        <f t="shared" si="48"/>
        <v>0</v>
      </c>
      <c r="N65" s="70"/>
    </row>
    <row r="66" spans="1:14" ht="15.75" hidden="1" customHeight="1" x14ac:dyDescent="0.2">
      <c r="A66" s="53">
        <f t="shared" si="40"/>
        <v>3241</v>
      </c>
      <c r="B66" s="54">
        <f t="shared" si="1"/>
        <v>12</v>
      </c>
      <c r="C66" s="72" t="str">
        <f t="shared" si="41"/>
        <v>091</v>
      </c>
      <c r="D66" s="72" t="str">
        <f t="shared" si="42"/>
        <v>0912</v>
      </c>
      <c r="E66" s="73" t="s">
        <v>139</v>
      </c>
      <c r="F66" s="74">
        <v>12</v>
      </c>
      <c r="G66" s="75">
        <v>3241</v>
      </c>
      <c r="H66" s="101">
        <v>952</v>
      </c>
      <c r="I66" s="101" t="s">
        <v>145</v>
      </c>
      <c r="J66" s="8" t="s">
        <v>177</v>
      </c>
      <c r="K66" s="77"/>
      <c r="L66" s="77"/>
      <c r="M66" s="77"/>
      <c r="N66" s="99">
        <v>121</v>
      </c>
    </row>
    <row r="67" spans="1:14" ht="15.75" customHeight="1" x14ac:dyDescent="0.2">
      <c r="A67" s="53">
        <f t="shared" si="40"/>
        <v>329</v>
      </c>
      <c r="B67" s="54" t="str">
        <f t="shared" si="1"/>
        <v xml:space="preserve"> </v>
      </c>
      <c r="C67" s="72" t="str">
        <f t="shared" si="41"/>
        <v xml:space="preserve">  </v>
      </c>
      <c r="D67" s="72" t="str">
        <f t="shared" si="42"/>
        <v xml:space="preserve">  </v>
      </c>
      <c r="E67" s="73"/>
      <c r="F67" s="74"/>
      <c r="G67" s="75">
        <v>329</v>
      </c>
      <c r="H67" s="76"/>
      <c r="I67" s="76"/>
      <c r="J67" s="8" t="s">
        <v>178</v>
      </c>
      <c r="K67" s="77">
        <f t="shared" ref="K67:M67" si="49">SUM(K68:K72)</f>
        <v>14500</v>
      </c>
      <c r="L67" s="77">
        <f t="shared" si="49"/>
        <v>14500</v>
      </c>
      <c r="M67" s="77">
        <f t="shared" si="49"/>
        <v>14500</v>
      </c>
      <c r="N67" s="99"/>
    </row>
    <row r="68" spans="1:14" ht="15.75" hidden="1" customHeight="1" x14ac:dyDescent="0.2">
      <c r="A68" s="53">
        <f t="shared" si="40"/>
        <v>3292</v>
      </c>
      <c r="B68" s="54">
        <f t="shared" si="1"/>
        <v>12</v>
      </c>
      <c r="C68" s="72" t="str">
        <f t="shared" si="41"/>
        <v>091</v>
      </c>
      <c r="D68" s="72" t="str">
        <f t="shared" si="42"/>
        <v>0912</v>
      </c>
      <c r="E68" s="73" t="s">
        <v>139</v>
      </c>
      <c r="F68" s="74">
        <v>12</v>
      </c>
      <c r="G68" s="75">
        <v>3292</v>
      </c>
      <c r="H68" s="101">
        <v>953</v>
      </c>
      <c r="I68" s="101" t="s">
        <v>145</v>
      </c>
      <c r="J68" s="8" t="s">
        <v>179</v>
      </c>
      <c r="K68" s="77"/>
      <c r="L68" s="77"/>
      <c r="M68" s="77"/>
      <c r="N68" s="99">
        <v>121</v>
      </c>
    </row>
    <row r="69" spans="1:14" ht="15.75" hidden="1" customHeight="1" x14ac:dyDescent="0.2">
      <c r="A69" s="53">
        <f t="shared" si="40"/>
        <v>3293</v>
      </c>
      <c r="B69" s="54">
        <f t="shared" si="1"/>
        <v>12</v>
      </c>
      <c r="C69" s="72" t="str">
        <f t="shared" si="41"/>
        <v>091</v>
      </c>
      <c r="D69" s="72" t="str">
        <f t="shared" si="42"/>
        <v>0912</v>
      </c>
      <c r="E69" s="73" t="s">
        <v>139</v>
      </c>
      <c r="F69" s="74">
        <v>12</v>
      </c>
      <c r="G69" s="75">
        <v>3293</v>
      </c>
      <c r="H69" s="101">
        <v>954</v>
      </c>
      <c r="I69" s="101" t="s">
        <v>145</v>
      </c>
      <c r="J69" s="8" t="s">
        <v>180</v>
      </c>
      <c r="K69" s="77">
        <v>1000</v>
      </c>
      <c r="L69" s="77">
        <v>1000</v>
      </c>
      <c r="M69" s="77">
        <v>1000</v>
      </c>
      <c r="N69" s="99">
        <v>121</v>
      </c>
    </row>
    <row r="70" spans="1:14" ht="15.75" hidden="1" customHeight="1" x14ac:dyDescent="0.2">
      <c r="A70" s="53">
        <f t="shared" si="40"/>
        <v>3294</v>
      </c>
      <c r="B70" s="54">
        <f t="shared" si="1"/>
        <v>12</v>
      </c>
      <c r="C70" s="72" t="str">
        <f t="shared" si="41"/>
        <v>091</v>
      </c>
      <c r="D70" s="72" t="str">
        <f t="shared" si="42"/>
        <v>0912</v>
      </c>
      <c r="E70" s="73" t="s">
        <v>139</v>
      </c>
      <c r="F70" s="74">
        <v>12</v>
      </c>
      <c r="G70" s="75">
        <v>3294</v>
      </c>
      <c r="H70" s="101">
        <v>955</v>
      </c>
      <c r="I70" s="101" t="s">
        <v>145</v>
      </c>
      <c r="J70" s="8" t="s">
        <v>181</v>
      </c>
      <c r="K70" s="77">
        <v>1500</v>
      </c>
      <c r="L70" s="77">
        <v>1500</v>
      </c>
      <c r="M70" s="77">
        <v>1500</v>
      </c>
      <c r="N70" s="99">
        <v>121</v>
      </c>
    </row>
    <row r="71" spans="1:14" ht="15.75" hidden="1" customHeight="1" x14ac:dyDescent="0.2">
      <c r="A71" s="53">
        <f t="shared" si="40"/>
        <v>3295</v>
      </c>
      <c r="B71" s="54">
        <f t="shared" si="1"/>
        <v>12</v>
      </c>
      <c r="C71" s="72" t="str">
        <f t="shared" si="41"/>
        <v>091</v>
      </c>
      <c r="D71" s="72" t="str">
        <f t="shared" si="42"/>
        <v>0912</v>
      </c>
      <c r="E71" s="73" t="s">
        <v>139</v>
      </c>
      <c r="F71" s="74">
        <v>12</v>
      </c>
      <c r="G71" s="75">
        <v>3295</v>
      </c>
      <c r="H71" s="101">
        <v>956</v>
      </c>
      <c r="I71" s="101" t="s">
        <v>145</v>
      </c>
      <c r="J71" s="8" t="s">
        <v>182</v>
      </c>
      <c r="K71" s="77">
        <v>2000</v>
      </c>
      <c r="L71" s="77">
        <v>2000</v>
      </c>
      <c r="M71" s="77">
        <v>2000</v>
      </c>
      <c r="N71" s="99">
        <v>121</v>
      </c>
    </row>
    <row r="72" spans="1:14" ht="15.75" hidden="1" customHeight="1" x14ac:dyDescent="0.2">
      <c r="A72" s="53">
        <f t="shared" si="40"/>
        <v>3299</v>
      </c>
      <c r="B72" s="54">
        <f t="shared" si="1"/>
        <v>12</v>
      </c>
      <c r="C72" s="72" t="str">
        <f t="shared" si="41"/>
        <v>091</v>
      </c>
      <c r="D72" s="72" t="str">
        <f t="shared" si="42"/>
        <v>0912</v>
      </c>
      <c r="E72" s="73" t="s">
        <v>139</v>
      </c>
      <c r="F72" s="74">
        <v>12</v>
      </c>
      <c r="G72" s="75">
        <v>3299</v>
      </c>
      <c r="H72" s="101">
        <v>957</v>
      </c>
      <c r="I72" s="101" t="s">
        <v>145</v>
      </c>
      <c r="J72" s="8" t="s">
        <v>178</v>
      </c>
      <c r="K72" s="77">
        <v>10000</v>
      </c>
      <c r="L72" s="77">
        <v>10000</v>
      </c>
      <c r="M72" s="77">
        <v>10000</v>
      </c>
      <c r="N72" s="99">
        <v>121</v>
      </c>
    </row>
    <row r="73" spans="1:14" ht="15.75" customHeight="1" x14ac:dyDescent="0.2">
      <c r="A73" s="53">
        <f t="shared" si="40"/>
        <v>34</v>
      </c>
      <c r="B73" s="54" t="str">
        <f t="shared" si="1"/>
        <v xml:space="preserve"> </v>
      </c>
      <c r="C73" s="72" t="str">
        <f t="shared" si="41"/>
        <v xml:space="preserve">  </v>
      </c>
      <c r="D73" s="72" t="str">
        <f t="shared" si="42"/>
        <v xml:space="preserve">  </v>
      </c>
      <c r="E73" s="73"/>
      <c r="F73" s="74"/>
      <c r="G73" s="75">
        <v>34</v>
      </c>
      <c r="H73" s="76"/>
      <c r="I73" s="76"/>
      <c r="J73" s="8" t="s">
        <v>183</v>
      </c>
      <c r="K73" s="77">
        <f t="shared" ref="K73:M73" si="50">SUM(K74)</f>
        <v>1500</v>
      </c>
      <c r="L73" s="77">
        <f t="shared" si="50"/>
        <v>1500</v>
      </c>
      <c r="M73" s="77">
        <f t="shared" si="50"/>
        <v>1500</v>
      </c>
      <c r="N73" s="70"/>
    </row>
    <row r="74" spans="1:14" ht="15.75" customHeight="1" x14ac:dyDescent="0.2">
      <c r="A74" s="53">
        <f t="shared" si="40"/>
        <v>343</v>
      </c>
      <c r="B74" s="54" t="str">
        <f t="shared" si="1"/>
        <v xml:space="preserve"> </v>
      </c>
      <c r="C74" s="72" t="str">
        <f t="shared" si="41"/>
        <v xml:space="preserve">  </v>
      </c>
      <c r="D74" s="72" t="str">
        <f t="shared" si="42"/>
        <v xml:space="preserve">  </v>
      </c>
      <c r="E74" s="73"/>
      <c r="F74" s="74"/>
      <c r="G74" s="75">
        <v>343</v>
      </c>
      <c r="H74" s="76"/>
      <c r="I74" s="76"/>
      <c r="J74" s="8" t="s">
        <v>184</v>
      </c>
      <c r="K74" s="77">
        <f t="shared" ref="K74:M74" si="51">SUM(K75:K77)</f>
        <v>1500</v>
      </c>
      <c r="L74" s="77">
        <f t="shared" si="51"/>
        <v>1500</v>
      </c>
      <c r="M74" s="77">
        <f t="shared" si="51"/>
        <v>1500</v>
      </c>
      <c r="N74" s="70"/>
    </row>
    <row r="75" spans="1:14" ht="15.75" hidden="1" customHeight="1" x14ac:dyDescent="0.2">
      <c r="A75" s="53">
        <f t="shared" si="40"/>
        <v>3431</v>
      </c>
      <c r="B75" s="54">
        <f t="shared" si="1"/>
        <v>12</v>
      </c>
      <c r="C75" s="72" t="str">
        <f t="shared" si="41"/>
        <v>091</v>
      </c>
      <c r="D75" s="72" t="str">
        <f t="shared" si="42"/>
        <v>0912</v>
      </c>
      <c r="E75" s="73" t="s">
        <v>139</v>
      </c>
      <c r="F75" s="74">
        <v>12</v>
      </c>
      <c r="G75" s="75">
        <v>3431</v>
      </c>
      <c r="H75" s="101">
        <v>958</v>
      </c>
      <c r="I75" s="101" t="s">
        <v>145</v>
      </c>
      <c r="J75" s="8" t="s">
        <v>185</v>
      </c>
      <c r="K75" s="77">
        <v>1000</v>
      </c>
      <c r="L75" s="77">
        <v>1000</v>
      </c>
      <c r="M75" s="77">
        <v>1000</v>
      </c>
      <c r="N75" s="99">
        <v>121</v>
      </c>
    </row>
    <row r="76" spans="1:14" ht="15.75" hidden="1" customHeight="1" x14ac:dyDescent="0.2">
      <c r="A76" s="53">
        <f t="shared" si="40"/>
        <v>3433</v>
      </c>
      <c r="B76" s="54">
        <f t="shared" si="1"/>
        <v>12</v>
      </c>
      <c r="C76" s="72" t="str">
        <f t="shared" si="41"/>
        <v>091</v>
      </c>
      <c r="D76" s="72" t="str">
        <f t="shared" si="42"/>
        <v>0912</v>
      </c>
      <c r="E76" s="73" t="s">
        <v>139</v>
      </c>
      <c r="F76" s="74">
        <v>12</v>
      </c>
      <c r="G76" s="75">
        <v>3433</v>
      </c>
      <c r="H76" s="101">
        <v>959</v>
      </c>
      <c r="I76" s="101" t="s">
        <v>145</v>
      </c>
      <c r="J76" s="8" t="s">
        <v>186</v>
      </c>
      <c r="K76" s="77">
        <v>500</v>
      </c>
      <c r="L76" s="77">
        <v>500</v>
      </c>
      <c r="M76" s="77">
        <v>500</v>
      </c>
      <c r="N76" s="99">
        <v>121</v>
      </c>
    </row>
    <row r="77" spans="1:14" ht="15.75" hidden="1" customHeight="1" x14ac:dyDescent="0.2">
      <c r="A77" s="53">
        <f t="shared" si="40"/>
        <v>3434</v>
      </c>
      <c r="B77" s="54">
        <f t="shared" si="1"/>
        <v>12</v>
      </c>
      <c r="C77" s="72" t="str">
        <f t="shared" si="41"/>
        <v>091</v>
      </c>
      <c r="D77" s="72" t="str">
        <f t="shared" si="42"/>
        <v>0912</v>
      </c>
      <c r="E77" s="73" t="s">
        <v>139</v>
      </c>
      <c r="F77" s="74">
        <v>12</v>
      </c>
      <c r="G77" s="75">
        <v>3434</v>
      </c>
      <c r="H77" s="101">
        <v>960</v>
      </c>
      <c r="I77" s="101" t="s">
        <v>145</v>
      </c>
      <c r="J77" s="8" t="s">
        <v>187</v>
      </c>
      <c r="K77" s="77"/>
      <c r="L77" s="77"/>
      <c r="M77" s="77"/>
      <c r="N77" s="99">
        <v>121</v>
      </c>
    </row>
    <row r="78" spans="1:14" ht="15.75" customHeight="1" x14ac:dyDescent="0.2">
      <c r="A78" s="53">
        <f t="shared" si="40"/>
        <v>37</v>
      </c>
      <c r="B78" s="54" t="str">
        <f t="shared" si="1"/>
        <v xml:space="preserve"> </v>
      </c>
      <c r="C78" s="72" t="str">
        <f t="shared" si="41"/>
        <v xml:space="preserve">  </v>
      </c>
      <c r="D78" s="72" t="str">
        <f t="shared" si="42"/>
        <v xml:space="preserve">  </v>
      </c>
      <c r="E78" s="73"/>
      <c r="F78" s="74"/>
      <c r="G78" s="75">
        <v>37</v>
      </c>
      <c r="H78" s="76"/>
      <c r="I78" s="76"/>
      <c r="J78" s="8" t="s">
        <v>188</v>
      </c>
      <c r="K78" s="77">
        <f t="shared" ref="K78:M78" si="52">SUM(K79)</f>
        <v>0</v>
      </c>
      <c r="L78" s="77">
        <f t="shared" si="52"/>
        <v>0</v>
      </c>
      <c r="M78" s="77">
        <f t="shared" si="52"/>
        <v>0</v>
      </c>
      <c r="N78" s="70"/>
    </row>
    <row r="79" spans="1:14" ht="15.75" customHeight="1" x14ac:dyDescent="0.2">
      <c r="A79" s="53">
        <f t="shared" si="40"/>
        <v>372</v>
      </c>
      <c r="B79" s="54" t="str">
        <f t="shared" si="1"/>
        <v xml:space="preserve"> </v>
      </c>
      <c r="C79" s="72" t="str">
        <f t="shared" si="41"/>
        <v xml:space="preserve">  </v>
      </c>
      <c r="D79" s="72" t="str">
        <f t="shared" si="42"/>
        <v xml:space="preserve">  </v>
      </c>
      <c r="E79" s="73"/>
      <c r="F79" s="74"/>
      <c r="G79" s="75">
        <v>372</v>
      </c>
      <c r="H79" s="76"/>
      <c r="I79" s="76"/>
      <c r="J79" s="8" t="s">
        <v>189</v>
      </c>
      <c r="K79" s="77">
        <f t="shared" ref="K79:M79" si="53">SUM(K80)</f>
        <v>0</v>
      </c>
      <c r="L79" s="77">
        <f t="shared" si="53"/>
        <v>0</v>
      </c>
      <c r="M79" s="77">
        <f t="shared" si="53"/>
        <v>0</v>
      </c>
      <c r="N79" s="70"/>
    </row>
    <row r="80" spans="1:14" ht="15.75" hidden="1" customHeight="1" x14ac:dyDescent="0.2">
      <c r="A80" s="53">
        <f t="shared" si="40"/>
        <v>3722</v>
      </c>
      <c r="B80" s="54">
        <f t="shared" si="1"/>
        <v>12</v>
      </c>
      <c r="C80" s="72" t="str">
        <f t="shared" si="41"/>
        <v>091</v>
      </c>
      <c r="D80" s="72" t="str">
        <f t="shared" si="42"/>
        <v>0912</v>
      </c>
      <c r="E80" s="73" t="s">
        <v>139</v>
      </c>
      <c r="F80" s="74">
        <v>12</v>
      </c>
      <c r="G80" s="75">
        <v>3722</v>
      </c>
      <c r="H80" s="101">
        <v>958</v>
      </c>
      <c r="I80" s="103" t="s">
        <v>145</v>
      </c>
      <c r="J80" s="8" t="s">
        <v>190</v>
      </c>
      <c r="K80" s="77"/>
      <c r="L80" s="77"/>
      <c r="M80" s="77"/>
      <c r="N80" s="99">
        <v>121</v>
      </c>
    </row>
    <row r="81" spans="1:14" ht="15.75" customHeight="1" x14ac:dyDescent="0.2">
      <c r="A81" s="53">
        <f t="shared" si="40"/>
        <v>0</v>
      </c>
      <c r="B81" s="54" t="str">
        <f t="shared" si="1"/>
        <v xml:space="preserve"> </v>
      </c>
      <c r="C81" s="72" t="str">
        <f t="shared" si="41"/>
        <v xml:space="preserve">  </v>
      </c>
      <c r="D81" s="72" t="str">
        <f t="shared" si="42"/>
        <v xml:space="preserve">  </v>
      </c>
      <c r="E81" s="73"/>
      <c r="F81" s="74"/>
      <c r="G81" s="75"/>
      <c r="H81" s="76"/>
      <c r="I81" s="76"/>
      <c r="J81" s="8"/>
      <c r="K81" s="77"/>
      <c r="L81" s="77"/>
      <c r="M81" s="77"/>
      <c r="N81" s="70"/>
    </row>
    <row r="82" spans="1:14" ht="15.75" customHeight="1" x14ac:dyDescent="0.2">
      <c r="A82" s="53" t="str">
        <f t="shared" si="40"/>
        <v>A 7006 05</v>
      </c>
      <c r="B82" s="54" t="str">
        <f t="shared" si="1"/>
        <v xml:space="preserve"> </v>
      </c>
      <c r="C82" s="72" t="str">
        <f t="shared" si="41"/>
        <v xml:space="preserve">  </v>
      </c>
      <c r="D82" s="72" t="str">
        <f t="shared" si="42"/>
        <v xml:space="preserve">  </v>
      </c>
      <c r="E82" s="73" t="s">
        <v>139</v>
      </c>
      <c r="F82" s="74"/>
      <c r="G82" s="102" t="s">
        <v>191</v>
      </c>
      <c r="H82" s="76"/>
      <c r="I82" s="76"/>
      <c r="J82" s="24" t="s">
        <v>192</v>
      </c>
      <c r="K82" s="92">
        <f t="shared" ref="K82:M82" si="54">SUM(K84)</f>
        <v>529730</v>
      </c>
      <c r="L82" s="92">
        <f t="shared" si="54"/>
        <v>529730</v>
      </c>
      <c r="M82" s="92">
        <f t="shared" si="54"/>
        <v>529730</v>
      </c>
      <c r="N82" s="70"/>
    </row>
    <row r="83" spans="1:14" ht="15.75" customHeight="1" x14ac:dyDescent="0.2">
      <c r="A83" s="53"/>
      <c r="B83" s="54" t="str">
        <f t="shared" si="1"/>
        <v xml:space="preserve"> </v>
      </c>
      <c r="C83" s="72"/>
      <c r="D83" s="72"/>
      <c r="E83" s="73"/>
      <c r="F83" s="74"/>
      <c r="G83" s="93">
        <v>12</v>
      </c>
      <c r="H83" s="94"/>
      <c r="I83" s="94"/>
      <c r="J83" s="95" t="s">
        <v>107</v>
      </c>
      <c r="K83" s="96">
        <f t="shared" ref="K83:M83" si="55">SUMIF($F84:$F100,$G83,K84:K100)</f>
        <v>529730</v>
      </c>
      <c r="L83" s="96">
        <f t="shared" si="55"/>
        <v>529730</v>
      </c>
      <c r="M83" s="96">
        <f t="shared" si="55"/>
        <v>529730</v>
      </c>
      <c r="N83" s="70"/>
    </row>
    <row r="84" spans="1:14" ht="15.75" customHeight="1" x14ac:dyDescent="0.2">
      <c r="A84" s="53">
        <f t="shared" ref="A84:A102" si="56">G84</f>
        <v>3</v>
      </c>
      <c r="B84" s="54" t="str">
        <f t="shared" si="1"/>
        <v xml:space="preserve"> </v>
      </c>
      <c r="C84" s="72" t="str">
        <f t="shared" ref="C84:C102" si="57">IF(H84&gt;0,LEFT(E84,3),"  ")</f>
        <v xml:space="preserve">  </v>
      </c>
      <c r="D84" s="72" t="str">
        <f t="shared" ref="D84:D102" si="58">IF(H84&gt;0,LEFT(E84,4),"  ")</f>
        <v xml:space="preserve">  </v>
      </c>
      <c r="E84" s="73"/>
      <c r="F84" s="74"/>
      <c r="G84" s="75">
        <v>3</v>
      </c>
      <c r="H84" s="76"/>
      <c r="I84" s="76"/>
      <c r="J84" s="8" t="s">
        <v>152</v>
      </c>
      <c r="K84" s="77">
        <f t="shared" ref="K84:M84" si="59">SUM(K85)</f>
        <v>529730</v>
      </c>
      <c r="L84" s="77">
        <f t="shared" si="59"/>
        <v>529730</v>
      </c>
      <c r="M84" s="77">
        <f t="shared" si="59"/>
        <v>529730</v>
      </c>
      <c r="N84" s="70"/>
    </row>
    <row r="85" spans="1:14" ht="15.75" customHeight="1" x14ac:dyDescent="0.2">
      <c r="A85" s="53">
        <f t="shared" si="56"/>
        <v>32</v>
      </c>
      <c r="B85" s="54" t="str">
        <f t="shared" si="1"/>
        <v xml:space="preserve"> </v>
      </c>
      <c r="C85" s="72" t="str">
        <f t="shared" si="57"/>
        <v xml:space="preserve">  </v>
      </c>
      <c r="D85" s="72" t="str">
        <f t="shared" si="58"/>
        <v xml:space="preserve">  </v>
      </c>
      <c r="E85" s="73"/>
      <c r="F85" s="74"/>
      <c r="G85" s="75">
        <v>32</v>
      </c>
      <c r="H85" s="76"/>
      <c r="I85" s="76"/>
      <c r="J85" s="8" t="s">
        <v>153</v>
      </c>
      <c r="K85" s="77">
        <f t="shared" ref="K85:M85" si="60">SUM(K86,K90,K98)</f>
        <v>529730</v>
      </c>
      <c r="L85" s="77">
        <f t="shared" si="60"/>
        <v>529730</v>
      </c>
      <c r="M85" s="77">
        <f t="shared" si="60"/>
        <v>529730</v>
      </c>
      <c r="N85" s="99"/>
    </row>
    <row r="86" spans="1:14" ht="15.75" customHeight="1" x14ac:dyDescent="0.2">
      <c r="A86" s="53">
        <f t="shared" si="56"/>
        <v>322</v>
      </c>
      <c r="B86" s="54" t="str">
        <f t="shared" si="1"/>
        <v xml:space="preserve"> </v>
      </c>
      <c r="C86" s="72" t="str">
        <f t="shared" si="57"/>
        <v xml:space="preserve">  </v>
      </c>
      <c r="D86" s="72" t="str">
        <f t="shared" si="58"/>
        <v xml:space="preserve">  </v>
      </c>
      <c r="E86" s="73"/>
      <c r="F86" s="74"/>
      <c r="G86" s="75">
        <v>322</v>
      </c>
      <c r="H86" s="76"/>
      <c r="I86" s="76"/>
      <c r="J86" s="8" t="s">
        <v>163</v>
      </c>
      <c r="K86" s="77">
        <f t="shared" ref="K86:M86" si="61">SUM(K87:K89)</f>
        <v>402000</v>
      </c>
      <c r="L86" s="77">
        <f t="shared" si="61"/>
        <v>402000</v>
      </c>
      <c r="M86" s="77">
        <f t="shared" si="61"/>
        <v>402000</v>
      </c>
      <c r="N86" s="99"/>
    </row>
    <row r="87" spans="1:14" ht="15.75" hidden="1" customHeight="1" x14ac:dyDescent="0.2">
      <c r="A87" s="53">
        <f t="shared" si="56"/>
        <v>3221</v>
      </c>
      <c r="B87" s="54">
        <f t="shared" si="1"/>
        <v>12</v>
      </c>
      <c r="C87" s="72" t="str">
        <f t="shared" si="57"/>
        <v>091</v>
      </c>
      <c r="D87" s="72" t="str">
        <f t="shared" si="58"/>
        <v>0912</v>
      </c>
      <c r="E87" s="73" t="s">
        <v>139</v>
      </c>
      <c r="F87" s="74">
        <v>12</v>
      </c>
      <c r="G87" s="75">
        <v>3221</v>
      </c>
      <c r="H87" s="101">
        <v>961</v>
      </c>
      <c r="I87" s="101" t="s">
        <v>145</v>
      </c>
      <c r="J87" s="8" t="s">
        <v>164</v>
      </c>
      <c r="K87" s="77">
        <v>12000</v>
      </c>
      <c r="L87" s="77">
        <v>12000</v>
      </c>
      <c r="M87" s="77">
        <v>12000</v>
      </c>
      <c r="N87" s="99">
        <v>121</v>
      </c>
    </row>
    <row r="88" spans="1:14" ht="15.75" hidden="1" customHeight="1" x14ac:dyDescent="0.2">
      <c r="A88" s="53">
        <f t="shared" si="56"/>
        <v>3223</v>
      </c>
      <c r="B88" s="54">
        <f t="shared" si="1"/>
        <v>12</v>
      </c>
      <c r="C88" s="72" t="str">
        <f t="shared" si="57"/>
        <v>091</v>
      </c>
      <c r="D88" s="72" t="str">
        <f t="shared" si="58"/>
        <v>0912</v>
      </c>
      <c r="E88" s="73" t="s">
        <v>139</v>
      </c>
      <c r="F88" s="74">
        <v>12</v>
      </c>
      <c r="G88" s="75">
        <v>3223</v>
      </c>
      <c r="H88" s="101">
        <v>962</v>
      </c>
      <c r="I88" s="101" t="s">
        <v>145</v>
      </c>
      <c r="J88" s="8" t="s">
        <v>165</v>
      </c>
      <c r="K88" s="77">
        <v>390000</v>
      </c>
      <c r="L88" s="77">
        <v>390000</v>
      </c>
      <c r="M88" s="77">
        <v>390000</v>
      </c>
      <c r="N88" s="99">
        <v>121</v>
      </c>
    </row>
    <row r="89" spans="1:14" ht="15.75" hidden="1" customHeight="1" x14ac:dyDescent="0.2">
      <c r="A89" s="53">
        <f t="shared" si="56"/>
        <v>3225</v>
      </c>
      <c r="B89" s="54">
        <f t="shared" si="1"/>
        <v>12</v>
      </c>
      <c r="C89" s="72" t="str">
        <f t="shared" si="57"/>
        <v>091</v>
      </c>
      <c r="D89" s="72" t="str">
        <f t="shared" si="58"/>
        <v>0912</v>
      </c>
      <c r="E89" s="73" t="s">
        <v>139</v>
      </c>
      <c r="F89" s="74">
        <v>12</v>
      </c>
      <c r="G89" s="75">
        <v>3225</v>
      </c>
      <c r="H89" s="101">
        <v>963</v>
      </c>
      <c r="I89" s="101" t="s">
        <v>145</v>
      </c>
      <c r="J89" s="8" t="s">
        <v>167</v>
      </c>
      <c r="K89" s="77"/>
      <c r="L89" s="77"/>
      <c r="M89" s="77"/>
      <c r="N89" s="99">
        <v>121</v>
      </c>
    </row>
    <row r="90" spans="1:14" ht="15.75" customHeight="1" x14ac:dyDescent="0.2">
      <c r="A90" s="53">
        <f t="shared" si="56"/>
        <v>323</v>
      </c>
      <c r="B90" s="54" t="str">
        <f t="shared" si="1"/>
        <v xml:space="preserve"> </v>
      </c>
      <c r="C90" s="72" t="str">
        <f t="shared" si="57"/>
        <v xml:space="preserve">  </v>
      </c>
      <c r="D90" s="72" t="str">
        <f t="shared" si="58"/>
        <v xml:space="preserve">  </v>
      </c>
      <c r="E90" s="73"/>
      <c r="F90" s="74"/>
      <c r="G90" s="75">
        <v>323</v>
      </c>
      <c r="H90" s="76"/>
      <c r="I90" s="76"/>
      <c r="J90" s="8" t="s">
        <v>154</v>
      </c>
      <c r="K90" s="77">
        <f t="shared" ref="K90:M90" si="62">SUM(K91:K97)</f>
        <v>127730</v>
      </c>
      <c r="L90" s="77">
        <f t="shared" si="62"/>
        <v>127730</v>
      </c>
      <c r="M90" s="77">
        <f t="shared" si="62"/>
        <v>127730</v>
      </c>
      <c r="N90" s="70"/>
    </row>
    <row r="91" spans="1:14" ht="15.75" hidden="1" customHeight="1" x14ac:dyDescent="0.2">
      <c r="A91" s="53">
        <f t="shared" si="56"/>
        <v>3231</v>
      </c>
      <c r="B91" s="54">
        <f t="shared" si="1"/>
        <v>12</v>
      </c>
      <c r="C91" s="72" t="str">
        <f t="shared" si="57"/>
        <v>091</v>
      </c>
      <c r="D91" s="72" t="str">
        <f t="shared" si="58"/>
        <v>0912</v>
      </c>
      <c r="E91" s="73" t="s">
        <v>139</v>
      </c>
      <c r="F91" s="74">
        <v>12</v>
      </c>
      <c r="G91" s="75">
        <v>3231</v>
      </c>
      <c r="H91" s="101">
        <v>964</v>
      </c>
      <c r="I91" s="101" t="s">
        <v>145</v>
      </c>
      <c r="J91" s="8" t="s">
        <v>169</v>
      </c>
      <c r="K91" s="77"/>
      <c r="L91" s="77"/>
      <c r="M91" s="77"/>
      <c r="N91" s="99">
        <v>121</v>
      </c>
    </row>
    <row r="92" spans="1:14" ht="15.75" hidden="1" customHeight="1" x14ac:dyDescent="0.2">
      <c r="A92" s="53">
        <f t="shared" si="56"/>
        <v>3232</v>
      </c>
      <c r="B92" s="54">
        <f t="shared" si="1"/>
        <v>12</v>
      </c>
      <c r="C92" s="72" t="str">
        <f t="shared" si="57"/>
        <v>091</v>
      </c>
      <c r="D92" s="72" t="str">
        <f t="shared" si="58"/>
        <v>0912</v>
      </c>
      <c r="E92" s="73" t="s">
        <v>139</v>
      </c>
      <c r="F92" s="74">
        <v>12</v>
      </c>
      <c r="G92" s="75">
        <v>3232</v>
      </c>
      <c r="H92" s="101">
        <v>965</v>
      </c>
      <c r="I92" s="101" t="s">
        <v>145</v>
      </c>
      <c r="J92" s="8" t="s">
        <v>155</v>
      </c>
      <c r="K92" s="77">
        <v>100000</v>
      </c>
      <c r="L92" s="77">
        <v>100000</v>
      </c>
      <c r="M92" s="77">
        <v>100000</v>
      </c>
      <c r="N92" s="99">
        <v>121</v>
      </c>
    </row>
    <row r="93" spans="1:14" ht="15.75" hidden="1" customHeight="1" x14ac:dyDescent="0.2">
      <c r="A93" s="53">
        <f t="shared" si="56"/>
        <v>3234</v>
      </c>
      <c r="B93" s="54">
        <f t="shared" si="1"/>
        <v>12</v>
      </c>
      <c r="C93" s="72" t="str">
        <f t="shared" si="57"/>
        <v>091</v>
      </c>
      <c r="D93" s="72" t="str">
        <f t="shared" si="58"/>
        <v>0912</v>
      </c>
      <c r="E93" s="73" t="s">
        <v>139</v>
      </c>
      <c r="F93" s="74">
        <v>12</v>
      </c>
      <c r="G93" s="75">
        <v>3234</v>
      </c>
      <c r="H93" s="101">
        <v>966</v>
      </c>
      <c r="I93" s="101" t="s">
        <v>145</v>
      </c>
      <c r="J93" s="8" t="s">
        <v>171</v>
      </c>
      <c r="K93" s="77">
        <v>12730</v>
      </c>
      <c r="L93" s="77">
        <v>12730</v>
      </c>
      <c r="M93" s="77">
        <v>12730</v>
      </c>
      <c r="N93" s="99">
        <v>121</v>
      </c>
    </row>
    <row r="94" spans="1:14" ht="15.75" hidden="1" customHeight="1" x14ac:dyDescent="0.2">
      <c r="A94" s="53">
        <f t="shared" si="56"/>
        <v>3235</v>
      </c>
      <c r="B94" s="54">
        <f t="shared" si="1"/>
        <v>12</v>
      </c>
      <c r="C94" s="72" t="str">
        <f t="shared" si="57"/>
        <v>091</v>
      </c>
      <c r="D94" s="72" t="str">
        <f t="shared" si="58"/>
        <v>0912</v>
      </c>
      <c r="E94" s="73" t="s">
        <v>139</v>
      </c>
      <c r="F94" s="74">
        <v>12</v>
      </c>
      <c r="G94" s="75">
        <v>3235</v>
      </c>
      <c r="H94" s="101">
        <v>967</v>
      </c>
      <c r="I94" s="101" t="s">
        <v>145</v>
      </c>
      <c r="J94" s="8" t="s">
        <v>172</v>
      </c>
      <c r="K94" s="77"/>
      <c r="L94" s="77"/>
      <c r="M94" s="77"/>
      <c r="N94" s="99">
        <v>121</v>
      </c>
    </row>
    <row r="95" spans="1:14" ht="15.75" hidden="1" customHeight="1" x14ac:dyDescent="0.2">
      <c r="A95" s="53">
        <f t="shared" si="56"/>
        <v>3236</v>
      </c>
      <c r="B95" s="54">
        <f t="shared" si="1"/>
        <v>12</v>
      </c>
      <c r="C95" s="72" t="str">
        <f t="shared" si="57"/>
        <v>091</v>
      </c>
      <c r="D95" s="72" t="str">
        <f t="shared" si="58"/>
        <v>0912</v>
      </c>
      <c r="E95" s="73" t="s">
        <v>139</v>
      </c>
      <c r="F95" s="74">
        <v>12</v>
      </c>
      <c r="G95" s="75">
        <v>3236</v>
      </c>
      <c r="H95" s="101">
        <v>968</v>
      </c>
      <c r="I95" s="101" t="s">
        <v>145</v>
      </c>
      <c r="J95" s="8" t="s">
        <v>173</v>
      </c>
      <c r="K95" s="77">
        <v>15000</v>
      </c>
      <c r="L95" s="77">
        <v>15000</v>
      </c>
      <c r="M95" s="77">
        <v>15000</v>
      </c>
      <c r="N95" s="99">
        <v>121</v>
      </c>
    </row>
    <row r="96" spans="1:14" ht="15.75" hidden="1" customHeight="1" x14ac:dyDescent="0.2">
      <c r="A96" s="53">
        <f t="shared" si="56"/>
        <v>3237</v>
      </c>
      <c r="B96" s="54">
        <f t="shared" si="1"/>
        <v>12</v>
      </c>
      <c r="C96" s="72" t="str">
        <f t="shared" si="57"/>
        <v>091</v>
      </c>
      <c r="D96" s="72" t="str">
        <f t="shared" si="58"/>
        <v>0912</v>
      </c>
      <c r="E96" s="73" t="s">
        <v>139</v>
      </c>
      <c r="F96" s="74">
        <v>12</v>
      </c>
      <c r="G96" s="75">
        <v>3237</v>
      </c>
      <c r="H96" s="101">
        <v>969</v>
      </c>
      <c r="I96" s="101" t="s">
        <v>145</v>
      </c>
      <c r="J96" s="8" t="s">
        <v>174</v>
      </c>
      <c r="K96" s="77"/>
      <c r="L96" s="77"/>
      <c r="M96" s="77"/>
      <c r="N96" s="99">
        <v>121</v>
      </c>
    </row>
    <row r="97" spans="1:14" ht="15.75" hidden="1" customHeight="1" x14ac:dyDescent="0.2">
      <c r="A97" s="53">
        <f t="shared" si="56"/>
        <v>3239</v>
      </c>
      <c r="B97" s="54">
        <f t="shared" si="1"/>
        <v>12</v>
      </c>
      <c r="C97" s="72" t="str">
        <f t="shared" si="57"/>
        <v>091</v>
      </c>
      <c r="D97" s="72" t="str">
        <f t="shared" si="58"/>
        <v>0912</v>
      </c>
      <c r="E97" s="73" t="s">
        <v>139</v>
      </c>
      <c r="F97" s="74">
        <v>12</v>
      </c>
      <c r="G97" s="75">
        <v>3239</v>
      </c>
      <c r="H97" s="101">
        <v>970</v>
      </c>
      <c r="I97" s="101" t="s">
        <v>145</v>
      </c>
      <c r="J97" s="8" t="s">
        <v>176</v>
      </c>
      <c r="K97" s="77"/>
      <c r="L97" s="77"/>
      <c r="M97" s="77"/>
      <c r="N97" s="99">
        <v>121</v>
      </c>
    </row>
    <row r="98" spans="1:14" ht="15.75" customHeight="1" x14ac:dyDescent="0.2">
      <c r="A98" s="53">
        <f t="shared" si="56"/>
        <v>329</v>
      </c>
      <c r="B98" s="54" t="str">
        <f t="shared" si="1"/>
        <v xml:space="preserve"> </v>
      </c>
      <c r="C98" s="72" t="str">
        <f t="shared" si="57"/>
        <v xml:space="preserve">  </v>
      </c>
      <c r="D98" s="72" t="str">
        <f t="shared" si="58"/>
        <v xml:space="preserve">  </v>
      </c>
      <c r="E98" s="73"/>
      <c r="F98" s="74"/>
      <c r="G98" s="75">
        <v>329</v>
      </c>
      <c r="H98" s="76"/>
      <c r="I98" s="76"/>
      <c r="J98" s="8" t="s">
        <v>178</v>
      </c>
      <c r="K98" s="77">
        <f t="shared" ref="K98:M98" si="63">SUM(K99)</f>
        <v>0</v>
      </c>
      <c r="L98" s="77">
        <f t="shared" si="63"/>
        <v>0</v>
      </c>
      <c r="M98" s="77">
        <f t="shared" si="63"/>
        <v>0</v>
      </c>
      <c r="N98" s="99"/>
    </row>
    <row r="99" spans="1:14" ht="15.75" hidden="1" customHeight="1" x14ac:dyDescent="0.2">
      <c r="A99" s="53">
        <f t="shared" si="56"/>
        <v>3292</v>
      </c>
      <c r="B99" s="54">
        <f t="shared" si="1"/>
        <v>12</v>
      </c>
      <c r="C99" s="72" t="str">
        <f t="shared" si="57"/>
        <v>091</v>
      </c>
      <c r="D99" s="72" t="str">
        <f t="shared" si="58"/>
        <v>0912</v>
      </c>
      <c r="E99" s="73" t="s">
        <v>139</v>
      </c>
      <c r="F99" s="74">
        <v>12</v>
      </c>
      <c r="G99" s="75">
        <v>3292</v>
      </c>
      <c r="H99" s="101">
        <v>971</v>
      </c>
      <c r="I99" s="101" t="s">
        <v>145</v>
      </c>
      <c r="J99" s="8" t="s">
        <v>179</v>
      </c>
      <c r="K99" s="77"/>
      <c r="L99" s="77"/>
      <c r="M99" s="77"/>
      <c r="N99" s="99">
        <v>121</v>
      </c>
    </row>
    <row r="100" spans="1:14" ht="15.75" customHeight="1" x14ac:dyDescent="0.2">
      <c r="A100" s="53">
        <f t="shared" si="56"/>
        <v>0</v>
      </c>
      <c r="B100" s="54" t="str">
        <f t="shared" si="1"/>
        <v xml:space="preserve"> </v>
      </c>
      <c r="C100" s="72" t="str">
        <f t="shared" si="57"/>
        <v xml:space="preserve">  </v>
      </c>
      <c r="D100" s="72" t="str">
        <f t="shared" si="58"/>
        <v xml:space="preserve">  </v>
      </c>
      <c r="E100" s="73"/>
      <c r="F100" s="74"/>
      <c r="G100" s="75"/>
      <c r="H100" s="76"/>
      <c r="I100" s="76"/>
      <c r="J100" s="8"/>
      <c r="K100" s="77"/>
      <c r="L100" s="77"/>
      <c r="M100" s="77"/>
      <c r="N100" s="70"/>
    </row>
    <row r="101" spans="1:14" ht="15.75" hidden="1" customHeight="1" x14ac:dyDescent="0.2">
      <c r="A101" s="53" t="str">
        <f t="shared" si="56"/>
        <v>Program 7007</v>
      </c>
      <c r="B101" s="54" t="str">
        <f t="shared" si="1"/>
        <v xml:space="preserve"> </v>
      </c>
      <c r="C101" s="72" t="str">
        <f t="shared" si="57"/>
        <v xml:space="preserve">  </v>
      </c>
      <c r="D101" s="72" t="str">
        <f t="shared" si="58"/>
        <v xml:space="preserve">  </v>
      </c>
      <c r="E101" s="73"/>
      <c r="F101" s="74"/>
      <c r="G101" s="87" t="s">
        <v>193</v>
      </c>
      <c r="H101" s="84"/>
      <c r="I101" s="84"/>
      <c r="J101" s="88" t="s">
        <v>194</v>
      </c>
      <c r="K101" s="89">
        <f t="shared" ref="K101:M101" si="64">SUM(K102,K115,K123,K164,K183)</f>
        <v>0</v>
      </c>
      <c r="L101" s="89">
        <f t="shared" si="64"/>
        <v>0</v>
      </c>
      <c r="M101" s="89">
        <f t="shared" si="64"/>
        <v>0</v>
      </c>
      <c r="N101" s="70"/>
    </row>
    <row r="102" spans="1:14" ht="15.75" hidden="1" customHeight="1" x14ac:dyDescent="0.2">
      <c r="A102" s="53" t="str">
        <f t="shared" si="56"/>
        <v>K 7007 08</v>
      </c>
      <c r="B102" s="54" t="str">
        <f t="shared" si="1"/>
        <v xml:space="preserve"> </v>
      </c>
      <c r="C102" s="72" t="str">
        <f t="shared" si="57"/>
        <v xml:space="preserve">  </v>
      </c>
      <c r="D102" s="72" t="str">
        <f t="shared" si="58"/>
        <v xml:space="preserve">  </v>
      </c>
      <c r="E102" s="73" t="s">
        <v>195</v>
      </c>
      <c r="F102" s="74"/>
      <c r="G102" s="90" t="s">
        <v>196</v>
      </c>
      <c r="H102" s="91"/>
      <c r="I102" s="91"/>
      <c r="J102" s="24" t="s">
        <v>197</v>
      </c>
      <c r="K102" s="92">
        <f t="shared" ref="K102:M102" si="65">SUM(K104)</f>
        <v>0</v>
      </c>
      <c r="L102" s="92">
        <f t="shared" si="65"/>
        <v>0</v>
      </c>
      <c r="M102" s="92">
        <f t="shared" si="65"/>
        <v>0</v>
      </c>
      <c r="N102" s="97"/>
    </row>
    <row r="103" spans="1:14" ht="15.75" hidden="1" customHeight="1" x14ac:dyDescent="0.2">
      <c r="A103" s="53"/>
      <c r="B103" s="54" t="str">
        <f t="shared" si="1"/>
        <v xml:space="preserve"> </v>
      </c>
      <c r="C103" s="72"/>
      <c r="D103" s="72"/>
      <c r="E103" s="73"/>
      <c r="F103" s="74"/>
      <c r="G103" s="93">
        <v>12</v>
      </c>
      <c r="H103" s="94"/>
      <c r="I103" s="94"/>
      <c r="J103" s="95" t="s">
        <v>107</v>
      </c>
      <c r="K103" s="96">
        <f t="shared" ref="K103:M103" si="66">SUMIF($F104:$F114,$G103,K104:K114)</f>
        <v>0</v>
      </c>
      <c r="L103" s="96">
        <f t="shared" si="66"/>
        <v>0</v>
      </c>
      <c r="M103" s="96">
        <f t="shared" si="66"/>
        <v>0</v>
      </c>
      <c r="N103" s="70"/>
    </row>
    <row r="104" spans="1:14" ht="15.75" hidden="1" customHeight="1" x14ac:dyDescent="0.2">
      <c r="A104" s="53">
        <f t="shared" ref="A104:A115" si="67">G104</f>
        <v>4</v>
      </c>
      <c r="B104" s="54" t="str">
        <f t="shared" si="1"/>
        <v xml:space="preserve"> </v>
      </c>
      <c r="C104" s="72" t="str">
        <f t="shared" ref="C104:C115" si="68">IF(H104&gt;0,LEFT(E104,3),"  ")</f>
        <v xml:space="preserve">  </v>
      </c>
      <c r="D104" s="72" t="str">
        <f t="shared" ref="D104:D115" si="69">IF(H104&gt;0,LEFT(E104,4),"  ")</f>
        <v xml:space="preserve">  </v>
      </c>
      <c r="E104" s="73"/>
      <c r="F104" s="74"/>
      <c r="G104" s="75">
        <v>4</v>
      </c>
      <c r="H104" s="76"/>
      <c r="I104" s="76"/>
      <c r="J104" s="8" t="s">
        <v>142</v>
      </c>
      <c r="K104" s="77">
        <f t="shared" ref="K104:M104" si="70">SUM(K105)</f>
        <v>0</v>
      </c>
      <c r="L104" s="77">
        <f t="shared" si="70"/>
        <v>0</v>
      </c>
      <c r="M104" s="77">
        <f t="shared" si="70"/>
        <v>0</v>
      </c>
      <c r="N104" s="97"/>
    </row>
    <row r="105" spans="1:14" ht="15.75" hidden="1" customHeight="1" x14ac:dyDescent="0.2">
      <c r="A105" s="53">
        <f t="shared" si="67"/>
        <v>42</v>
      </c>
      <c r="B105" s="54" t="str">
        <f t="shared" si="1"/>
        <v xml:space="preserve"> </v>
      </c>
      <c r="C105" s="72" t="str">
        <f t="shared" si="68"/>
        <v xml:space="preserve">  </v>
      </c>
      <c r="D105" s="72" t="str">
        <f t="shared" si="69"/>
        <v xml:space="preserve">  </v>
      </c>
      <c r="E105" s="73"/>
      <c r="F105" s="74"/>
      <c r="G105" s="75">
        <v>42</v>
      </c>
      <c r="H105" s="76"/>
      <c r="I105" s="76"/>
      <c r="J105" s="8" t="s">
        <v>143</v>
      </c>
      <c r="K105" s="77">
        <f t="shared" ref="K105:M105" si="71">SUM(K106,K108)</f>
        <v>0</v>
      </c>
      <c r="L105" s="77">
        <f t="shared" si="71"/>
        <v>0</v>
      </c>
      <c r="M105" s="77">
        <f t="shared" si="71"/>
        <v>0</v>
      </c>
      <c r="N105" s="98"/>
    </row>
    <row r="106" spans="1:14" ht="15.75" hidden="1" customHeight="1" x14ac:dyDescent="0.2">
      <c r="A106" s="53">
        <f t="shared" si="67"/>
        <v>421</v>
      </c>
      <c r="B106" s="54" t="str">
        <f t="shared" si="1"/>
        <v xml:space="preserve"> </v>
      </c>
      <c r="C106" s="72" t="str">
        <f t="shared" si="68"/>
        <v xml:space="preserve">  </v>
      </c>
      <c r="D106" s="72" t="str">
        <f t="shared" si="69"/>
        <v xml:space="preserve">  </v>
      </c>
      <c r="E106" s="73"/>
      <c r="F106" s="74"/>
      <c r="G106" s="75">
        <v>421</v>
      </c>
      <c r="H106" s="76"/>
      <c r="I106" s="76"/>
      <c r="J106" s="8" t="s">
        <v>144</v>
      </c>
      <c r="K106" s="77">
        <f t="shared" ref="K106:M106" si="72">SUM(K107)</f>
        <v>0</v>
      </c>
      <c r="L106" s="77">
        <f t="shared" si="72"/>
        <v>0</v>
      </c>
      <c r="M106" s="77">
        <f t="shared" si="72"/>
        <v>0</v>
      </c>
      <c r="N106" s="99"/>
    </row>
    <row r="107" spans="1:14" ht="15.75" hidden="1" customHeight="1" x14ac:dyDescent="0.2">
      <c r="A107" s="53">
        <f t="shared" si="67"/>
        <v>4212</v>
      </c>
      <c r="B107" s="54">
        <f t="shared" si="1"/>
        <v>12</v>
      </c>
      <c r="C107" s="72" t="str">
        <f t="shared" si="68"/>
        <v>092</v>
      </c>
      <c r="D107" s="72" t="str">
        <f t="shared" si="69"/>
        <v>0922</v>
      </c>
      <c r="E107" s="73" t="s">
        <v>195</v>
      </c>
      <c r="F107" s="74">
        <v>12</v>
      </c>
      <c r="G107" s="75">
        <v>4212</v>
      </c>
      <c r="H107" s="100">
        <v>7009</v>
      </c>
      <c r="I107" s="101" t="s">
        <v>145</v>
      </c>
      <c r="J107" s="8" t="s">
        <v>72</v>
      </c>
      <c r="K107" s="77"/>
      <c r="L107" s="77"/>
      <c r="M107" s="77"/>
      <c r="N107" s="99">
        <v>122</v>
      </c>
    </row>
    <row r="108" spans="1:14" ht="15.75" hidden="1" customHeight="1" x14ac:dyDescent="0.2">
      <c r="A108" s="53">
        <f t="shared" si="67"/>
        <v>422</v>
      </c>
      <c r="B108" s="54" t="str">
        <f t="shared" si="1"/>
        <v xml:space="preserve"> </v>
      </c>
      <c r="C108" s="72" t="str">
        <f t="shared" si="68"/>
        <v xml:space="preserve">  </v>
      </c>
      <c r="D108" s="72" t="str">
        <f t="shared" si="69"/>
        <v xml:space="preserve">  </v>
      </c>
      <c r="E108" s="73"/>
      <c r="F108" s="74"/>
      <c r="G108" s="75">
        <v>422</v>
      </c>
      <c r="H108" s="76"/>
      <c r="I108" s="76"/>
      <c r="J108" s="8" t="s">
        <v>146</v>
      </c>
      <c r="K108" s="77">
        <f t="shared" ref="K108:M108" si="73">SUM(K109:K113)</f>
        <v>0</v>
      </c>
      <c r="L108" s="77">
        <f t="shared" si="73"/>
        <v>0</v>
      </c>
      <c r="M108" s="77">
        <f t="shared" si="73"/>
        <v>0</v>
      </c>
      <c r="N108" s="70"/>
    </row>
    <row r="109" spans="1:14" ht="15.75" hidden="1" customHeight="1" x14ac:dyDescent="0.2">
      <c r="A109" s="53">
        <f t="shared" si="67"/>
        <v>4221</v>
      </c>
      <c r="B109" s="54">
        <f t="shared" si="1"/>
        <v>12</v>
      </c>
      <c r="C109" s="72" t="str">
        <f t="shared" si="68"/>
        <v>092</v>
      </c>
      <c r="D109" s="72" t="str">
        <f t="shared" si="69"/>
        <v>0922</v>
      </c>
      <c r="E109" s="73" t="s">
        <v>195</v>
      </c>
      <c r="F109" s="74">
        <v>12</v>
      </c>
      <c r="G109" s="75">
        <v>4221</v>
      </c>
      <c r="H109" s="100">
        <v>7010</v>
      </c>
      <c r="I109" s="101" t="s">
        <v>145</v>
      </c>
      <c r="J109" s="8" t="s">
        <v>75</v>
      </c>
      <c r="K109" s="77"/>
      <c r="L109" s="77"/>
      <c r="M109" s="77"/>
      <c r="N109" s="99">
        <v>122</v>
      </c>
    </row>
    <row r="110" spans="1:14" ht="15.75" hidden="1" customHeight="1" x14ac:dyDescent="0.2">
      <c r="A110" s="53">
        <f t="shared" si="67"/>
        <v>4222</v>
      </c>
      <c r="B110" s="54">
        <f t="shared" si="1"/>
        <v>12</v>
      </c>
      <c r="C110" s="72" t="str">
        <f t="shared" si="68"/>
        <v>092</v>
      </c>
      <c r="D110" s="72" t="str">
        <f t="shared" si="69"/>
        <v>0922</v>
      </c>
      <c r="E110" s="73" t="s">
        <v>195</v>
      </c>
      <c r="F110" s="74">
        <v>12</v>
      </c>
      <c r="G110" s="75">
        <v>4222</v>
      </c>
      <c r="H110" s="100">
        <v>7011</v>
      </c>
      <c r="I110" s="101" t="s">
        <v>145</v>
      </c>
      <c r="J110" s="8" t="s">
        <v>147</v>
      </c>
      <c r="K110" s="77"/>
      <c r="L110" s="77"/>
      <c r="M110" s="77"/>
      <c r="N110" s="99">
        <v>122</v>
      </c>
    </row>
    <row r="111" spans="1:14" ht="15.75" hidden="1" customHeight="1" x14ac:dyDescent="0.2">
      <c r="A111" s="53">
        <f t="shared" si="67"/>
        <v>4223</v>
      </c>
      <c r="B111" s="54">
        <f t="shared" si="1"/>
        <v>12</v>
      </c>
      <c r="C111" s="72" t="str">
        <f t="shared" si="68"/>
        <v>092</v>
      </c>
      <c r="D111" s="72" t="str">
        <f t="shared" si="69"/>
        <v>0922</v>
      </c>
      <c r="E111" s="73" t="s">
        <v>195</v>
      </c>
      <c r="F111" s="74">
        <v>12</v>
      </c>
      <c r="G111" s="75">
        <v>4223</v>
      </c>
      <c r="H111" s="100">
        <v>7012</v>
      </c>
      <c r="I111" s="101" t="s">
        <v>145</v>
      </c>
      <c r="J111" s="8" t="s">
        <v>148</v>
      </c>
      <c r="K111" s="77"/>
      <c r="L111" s="77"/>
      <c r="M111" s="77"/>
      <c r="N111" s="99">
        <v>122</v>
      </c>
    </row>
    <row r="112" spans="1:14" ht="15.75" hidden="1" customHeight="1" x14ac:dyDescent="0.2">
      <c r="A112" s="53">
        <f t="shared" si="67"/>
        <v>4226</v>
      </c>
      <c r="B112" s="54">
        <f t="shared" si="1"/>
        <v>12</v>
      </c>
      <c r="C112" s="72" t="str">
        <f t="shared" si="68"/>
        <v>092</v>
      </c>
      <c r="D112" s="72" t="str">
        <f t="shared" si="69"/>
        <v>0922</v>
      </c>
      <c r="E112" s="73" t="s">
        <v>195</v>
      </c>
      <c r="F112" s="74">
        <v>12</v>
      </c>
      <c r="G112" s="75">
        <v>4226</v>
      </c>
      <c r="H112" s="100">
        <v>7013</v>
      </c>
      <c r="I112" s="101" t="s">
        <v>145</v>
      </c>
      <c r="J112" s="8" t="s">
        <v>78</v>
      </c>
      <c r="K112" s="77"/>
      <c r="L112" s="77"/>
      <c r="M112" s="77"/>
      <c r="N112" s="99">
        <v>122</v>
      </c>
    </row>
    <row r="113" spans="1:14" ht="15.75" hidden="1" customHeight="1" x14ac:dyDescent="0.2">
      <c r="A113" s="53">
        <f t="shared" si="67"/>
        <v>4227</v>
      </c>
      <c r="B113" s="54">
        <f t="shared" si="1"/>
        <v>12</v>
      </c>
      <c r="C113" s="72" t="str">
        <f t="shared" si="68"/>
        <v>092</v>
      </c>
      <c r="D113" s="72" t="str">
        <f t="shared" si="69"/>
        <v>0922</v>
      </c>
      <c r="E113" s="73" t="s">
        <v>195</v>
      </c>
      <c r="F113" s="74">
        <v>12</v>
      </c>
      <c r="G113" s="75">
        <v>4227</v>
      </c>
      <c r="H113" s="100">
        <v>7014</v>
      </c>
      <c r="I113" s="101" t="s">
        <v>145</v>
      </c>
      <c r="J113" s="8" t="s">
        <v>79</v>
      </c>
      <c r="K113" s="77"/>
      <c r="L113" s="77"/>
      <c r="M113" s="77"/>
      <c r="N113" s="99">
        <v>122</v>
      </c>
    </row>
    <row r="114" spans="1:14" ht="15.75" hidden="1" customHeight="1" x14ac:dyDescent="0.2">
      <c r="A114" s="53">
        <f t="shared" si="67"/>
        <v>0</v>
      </c>
      <c r="B114" s="54" t="str">
        <f t="shared" si="1"/>
        <v xml:space="preserve"> </v>
      </c>
      <c r="C114" s="72" t="str">
        <f t="shared" si="68"/>
        <v xml:space="preserve">  </v>
      </c>
      <c r="D114" s="72" t="str">
        <f t="shared" si="69"/>
        <v xml:space="preserve">  </v>
      </c>
      <c r="E114" s="73"/>
      <c r="F114" s="74"/>
      <c r="G114" s="75"/>
      <c r="H114" s="76"/>
      <c r="I114" s="76"/>
      <c r="J114" s="8"/>
      <c r="K114" s="77"/>
      <c r="L114" s="77"/>
      <c r="M114" s="77"/>
      <c r="N114" s="70"/>
    </row>
    <row r="115" spans="1:14" ht="15.75" hidden="1" customHeight="1" x14ac:dyDescent="0.2">
      <c r="A115" s="53" t="str">
        <f t="shared" si="67"/>
        <v>K 7007 09</v>
      </c>
      <c r="B115" s="54" t="str">
        <f t="shared" si="1"/>
        <v xml:space="preserve"> </v>
      </c>
      <c r="C115" s="72" t="str">
        <f t="shared" si="68"/>
        <v xml:space="preserve">  </v>
      </c>
      <c r="D115" s="72" t="str">
        <f t="shared" si="69"/>
        <v xml:space="preserve">  </v>
      </c>
      <c r="E115" s="73" t="s">
        <v>195</v>
      </c>
      <c r="F115" s="74"/>
      <c r="G115" s="102" t="s">
        <v>198</v>
      </c>
      <c r="H115" s="76"/>
      <c r="I115" s="76"/>
      <c r="J115" s="24" t="s">
        <v>199</v>
      </c>
      <c r="K115" s="92">
        <f t="shared" ref="K115:M115" si="74">SUM(K117)</f>
        <v>0</v>
      </c>
      <c r="L115" s="92">
        <f t="shared" si="74"/>
        <v>0</v>
      </c>
      <c r="M115" s="92">
        <f t="shared" si="74"/>
        <v>0</v>
      </c>
      <c r="N115" s="70"/>
    </row>
    <row r="116" spans="1:14" ht="15.75" hidden="1" customHeight="1" x14ac:dyDescent="0.2">
      <c r="A116" s="53"/>
      <c r="B116" s="54" t="str">
        <f t="shared" si="1"/>
        <v xml:space="preserve"> </v>
      </c>
      <c r="C116" s="72"/>
      <c r="D116" s="72"/>
      <c r="E116" s="73"/>
      <c r="F116" s="74"/>
      <c r="G116" s="93">
        <v>12</v>
      </c>
      <c r="H116" s="94"/>
      <c r="I116" s="94"/>
      <c r="J116" s="95" t="s">
        <v>107</v>
      </c>
      <c r="K116" s="96">
        <f t="shared" ref="K116:M116" si="75">SUMIF($F117:$F122,$G116,K117:K122)</f>
        <v>0</v>
      </c>
      <c r="L116" s="96">
        <f t="shared" si="75"/>
        <v>0</v>
      </c>
      <c r="M116" s="96">
        <f t="shared" si="75"/>
        <v>0</v>
      </c>
      <c r="N116" s="70"/>
    </row>
    <row r="117" spans="1:14" ht="15.75" hidden="1" customHeight="1" x14ac:dyDescent="0.2">
      <c r="A117" s="53">
        <f t="shared" ref="A117:A123" si="76">G117</f>
        <v>3</v>
      </c>
      <c r="B117" s="54" t="str">
        <f t="shared" si="1"/>
        <v xml:space="preserve"> </v>
      </c>
      <c r="C117" s="72" t="str">
        <f t="shared" ref="C117:C123" si="77">IF(H117&gt;0,LEFT(E117,3),"  ")</f>
        <v xml:space="preserve">  </v>
      </c>
      <c r="D117" s="72" t="str">
        <f t="shared" ref="D117:D123" si="78">IF(H117&gt;0,LEFT(E117,4),"  ")</f>
        <v xml:space="preserve">  </v>
      </c>
      <c r="E117" s="73"/>
      <c r="F117" s="74"/>
      <c r="G117" s="75">
        <v>3</v>
      </c>
      <c r="H117" s="76"/>
      <c r="I117" s="76"/>
      <c r="J117" s="8" t="s">
        <v>152</v>
      </c>
      <c r="K117" s="77">
        <f t="shared" ref="K117:M117" si="79">SUM(K118)</f>
        <v>0</v>
      </c>
      <c r="L117" s="77">
        <f t="shared" si="79"/>
        <v>0</v>
      </c>
      <c r="M117" s="77">
        <f t="shared" si="79"/>
        <v>0</v>
      </c>
      <c r="N117" s="99"/>
    </row>
    <row r="118" spans="1:14" ht="15.75" hidden="1" customHeight="1" x14ac:dyDescent="0.2">
      <c r="A118" s="53">
        <f t="shared" si="76"/>
        <v>32</v>
      </c>
      <c r="B118" s="54" t="str">
        <f t="shared" si="1"/>
        <v xml:space="preserve"> </v>
      </c>
      <c r="C118" s="72" t="str">
        <f t="shared" si="77"/>
        <v xml:space="preserve">  </v>
      </c>
      <c r="D118" s="72" t="str">
        <f t="shared" si="78"/>
        <v xml:space="preserve">  </v>
      </c>
      <c r="E118" s="73"/>
      <c r="F118" s="74"/>
      <c r="G118" s="75">
        <v>32</v>
      </c>
      <c r="H118" s="76"/>
      <c r="I118" s="76"/>
      <c r="J118" s="8" t="s">
        <v>153</v>
      </c>
      <c r="K118" s="77">
        <f t="shared" ref="K118:M118" si="80">SUM(K119)</f>
        <v>0</v>
      </c>
      <c r="L118" s="77">
        <f t="shared" si="80"/>
        <v>0</v>
      </c>
      <c r="M118" s="77">
        <f t="shared" si="80"/>
        <v>0</v>
      </c>
      <c r="N118" s="99"/>
    </row>
    <row r="119" spans="1:14" ht="15.75" hidden="1" customHeight="1" x14ac:dyDescent="0.2">
      <c r="A119" s="53">
        <f t="shared" si="76"/>
        <v>323</v>
      </c>
      <c r="B119" s="54" t="str">
        <f t="shared" si="1"/>
        <v xml:space="preserve"> </v>
      </c>
      <c r="C119" s="72" t="str">
        <f t="shared" si="77"/>
        <v xml:space="preserve">  </v>
      </c>
      <c r="D119" s="72" t="str">
        <f t="shared" si="78"/>
        <v xml:space="preserve">  </v>
      </c>
      <c r="E119" s="73"/>
      <c r="F119" s="74"/>
      <c r="G119" s="75">
        <v>323</v>
      </c>
      <c r="H119" s="76"/>
      <c r="I119" s="76"/>
      <c r="J119" s="8" t="s">
        <v>154</v>
      </c>
      <c r="K119" s="77">
        <f t="shared" ref="K119:M119" si="81">SUM(K120:K121)</f>
        <v>0</v>
      </c>
      <c r="L119" s="77">
        <f t="shared" si="81"/>
        <v>0</v>
      </c>
      <c r="M119" s="77">
        <f t="shared" si="81"/>
        <v>0</v>
      </c>
      <c r="N119" s="70"/>
    </row>
    <row r="120" spans="1:14" ht="15.75" hidden="1" customHeight="1" x14ac:dyDescent="0.2">
      <c r="A120" s="53">
        <f t="shared" si="76"/>
        <v>3232</v>
      </c>
      <c r="B120" s="54">
        <f t="shared" si="1"/>
        <v>12</v>
      </c>
      <c r="C120" s="72" t="str">
        <f t="shared" si="77"/>
        <v>092</v>
      </c>
      <c r="D120" s="72" t="str">
        <f t="shared" si="78"/>
        <v>0922</v>
      </c>
      <c r="E120" s="73" t="s">
        <v>195</v>
      </c>
      <c r="F120" s="74">
        <v>12</v>
      </c>
      <c r="G120" s="75">
        <v>3232</v>
      </c>
      <c r="H120" s="101">
        <v>972</v>
      </c>
      <c r="I120" s="101" t="s">
        <v>145</v>
      </c>
      <c r="J120" s="8" t="s">
        <v>155</v>
      </c>
      <c r="K120" s="77"/>
      <c r="L120" s="77"/>
      <c r="M120" s="77"/>
      <c r="N120" s="99">
        <v>122</v>
      </c>
    </row>
    <row r="121" spans="1:14" ht="15.75" hidden="1" customHeight="1" x14ac:dyDescent="0.2">
      <c r="A121" s="53">
        <f t="shared" si="76"/>
        <v>3237</v>
      </c>
      <c r="B121" s="54">
        <f t="shared" si="1"/>
        <v>12</v>
      </c>
      <c r="C121" s="72" t="str">
        <f t="shared" si="77"/>
        <v>092</v>
      </c>
      <c r="D121" s="72" t="str">
        <f t="shared" si="78"/>
        <v>0922</v>
      </c>
      <c r="E121" s="73" t="s">
        <v>195</v>
      </c>
      <c r="F121" s="74">
        <v>12</v>
      </c>
      <c r="G121" s="75">
        <v>3237</v>
      </c>
      <c r="H121" s="100">
        <v>7015</v>
      </c>
      <c r="I121" s="101" t="s">
        <v>145</v>
      </c>
      <c r="J121" s="8" t="s">
        <v>156</v>
      </c>
      <c r="K121" s="77"/>
      <c r="L121" s="77"/>
      <c r="M121" s="77"/>
      <c r="N121" s="99">
        <v>122</v>
      </c>
    </row>
    <row r="122" spans="1:14" ht="15.75" hidden="1" customHeight="1" x14ac:dyDescent="0.2">
      <c r="A122" s="53">
        <f t="shared" si="76"/>
        <v>0</v>
      </c>
      <c r="B122" s="54" t="str">
        <f t="shared" si="1"/>
        <v xml:space="preserve"> </v>
      </c>
      <c r="C122" s="72" t="str">
        <f t="shared" si="77"/>
        <v xml:space="preserve">  </v>
      </c>
      <c r="D122" s="72" t="str">
        <f t="shared" si="78"/>
        <v xml:space="preserve">  </v>
      </c>
      <c r="E122" s="73"/>
      <c r="F122" s="74"/>
      <c r="G122" s="75"/>
      <c r="H122" s="76"/>
      <c r="I122" s="76"/>
      <c r="J122" s="8"/>
      <c r="K122" s="77"/>
      <c r="L122" s="77"/>
      <c r="M122" s="77"/>
      <c r="N122" s="70"/>
    </row>
    <row r="123" spans="1:14" ht="15.75" hidden="1" customHeight="1" x14ac:dyDescent="0.2">
      <c r="A123" s="53" t="str">
        <f t="shared" si="76"/>
        <v>A 7007 05</v>
      </c>
      <c r="B123" s="54" t="str">
        <f t="shared" si="1"/>
        <v xml:space="preserve"> </v>
      </c>
      <c r="C123" s="72" t="str">
        <f t="shared" si="77"/>
        <v xml:space="preserve">  </v>
      </c>
      <c r="D123" s="72" t="str">
        <f t="shared" si="78"/>
        <v xml:space="preserve">  </v>
      </c>
      <c r="E123" s="73" t="s">
        <v>195</v>
      </c>
      <c r="F123" s="74"/>
      <c r="G123" s="102" t="s">
        <v>200</v>
      </c>
      <c r="H123" s="76"/>
      <c r="I123" s="76"/>
      <c r="J123" s="24" t="s">
        <v>201</v>
      </c>
      <c r="K123" s="92">
        <f t="shared" ref="K123:M123" si="82">SUM(K125)</f>
        <v>0</v>
      </c>
      <c r="L123" s="92">
        <f t="shared" si="82"/>
        <v>0</v>
      </c>
      <c r="M123" s="92">
        <f t="shared" si="82"/>
        <v>0</v>
      </c>
      <c r="N123" s="99"/>
    </row>
    <row r="124" spans="1:14" ht="15.75" hidden="1" customHeight="1" x14ac:dyDescent="0.2">
      <c r="A124" s="53"/>
      <c r="B124" s="54" t="str">
        <f t="shared" si="1"/>
        <v xml:space="preserve"> </v>
      </c>
      <c r="C124" s="72"/>
      <c r="D124" s="72"/>
      <c r="E124" s="73"/>
      <c r="F124" s="74"/>
      <c r="G124" s="93">
        <v>12</v>
      </c>
      <c r="H124" s="94"/>
      <c r="I124" s="94"/>
      <c r="J124" s="95" t="s">
        <v>107</v>
      </c>
      <c r="K124" s="96">
        <f t="shared" ref="K124:M124" si="83">SUMIF($F125:$F163,$G124,K125:K163)</f>
        <v>0</v>
      </c>
      <c r="L124" s="96">
        <f t="shared" si="83"/>
        <v>0</v>
      </c>
      <c r="M124" s="96">
        <f t="shared" si="83"/>
        <v>0</v>
      </c>
      <c r="N124" s="70"/>
    </row>
    <row r="125" spans="1:14" ht="15.75" hidden="1" customHeight="1" x14ac:dyDescent="0.2">
      <c r="A125" s="53">
        <f t="shared" ref="A125:A164" si="84">G125</f>
        <v>3</v>
      </c>
      <c r="B125" s="54" t="str">
        <f t="shared" si="1"/>
        <v xml:space="preserve"> </v>
      </c>
      <c r="C125" s="72" t="str">
        <f t="shared" ref="C125:C164" si="85">IF(H125&gt;0,LEFT(E125,3),"  ")</f>
        <v xml:space="preserve">  </v>
      </c>
      <c r="D125" s="72" t="str">
        <f t="shared" ref="D125:D164" si="86">IF(H125&gt;0,LEFT(E125,4),"  ")</f>
        <v xml:space="preserve">  </v>
      </c>
      <c r="E125" s="73"/>
      <c r="F125" s="74"/>
      <c r="G125" s="75">
        <v>3</v>
      </c>
      <c r="H125" s="76"/>
      <c r="I125" s="76"/>
      <c r="J125" s="8" t="s">
        <v>152</v>
      </c>
      <c r="K125" s="77">
        <f t="shared" ref="K125:M125" si="87">SUM(K126,K155,K160)</f>
        <v>0</v>
      </c>
      <c r="L125" s="77">
        <f t="shared" si="87"/>
        <v>0</v>
      </c>
      <c r="M125" s="77">
        <f t="shared" si="87"/>
        <v>0</v>
      </c>
      <c r="N125" s="99"/>
    </row>
    <row r="126" spans="1:14" ht="15.75" hidden="1" customHeight="1" x14ac:dyDescent="0.2">
      <c r="A126" s="53">
        <f t="shared" si="84"/>
        <v>32</v>
      </c>
      <c r="B126" s="54" t="str">
        <f t="shared" si="1"/>
        <v xml:space="preserve"> </v>
      </c>
      <c r="C126" s="72" t="str">
        <f t="shared" si="85"/>
        <v xml:space="preserve">  </v>
      </c>
      <c r="D126" s="72" t="str">
        <f t="shared" si="86"/>
        <v xml:space="preserve">  </v>
      </c>
      <c r="E126" s="73"/>
      <c r="F126" s="74"/>
      <c r="G126" s="75">
        <v>32</v>
      </c>
      <c r="H126" s="76"/>
      <c r="I126" s="76"/>
      <c r="J126" s="8" t="s">
        <v>153</v>
      </c>
      <c r="K126" s="77">
        <f t="shared" ref="K126:M126" si="88">SUM(K127,K131,K137,K147,K149)</f>
        <v>0</v>
      </c>
      <c r="L126" s="77">
        <f t="shared" si="88"/>
        <v>0</v>
      </c>
      <c r="M126" s="77">
        <f t="shared" si="88"/>
        <v>0</v>
      </c>
      <c r="N126" s="70"/>
    </row>
    <row r="127" spans="1:14" ht="15.75" hidden="1" customHeight="1" x14ac:dyDescent="0.2">
      <c r="A127" s="53">
        <f t="shared" si="84"/>
        <v>321</v>
      </c>
      <c r="B127" s="54" t="str">
        <f t="shared" si="1"/>
        <v xml:space="preserve"> </v>
      </c>
      <c r="C127" s="72" t="str">
        <f t="shared" si="85"/>
        <v xml:space="preserve">  </v>
      </c>
      <c r="D127" s="72" t="str">
        <f t="shared" si="86"/>
        <v xml:space="preserve">  </v>
      </c>
      <c r="E127" s="73"/>
      <c r="F127" s="74"/>
      <c r="G127" s="75">
        <v>321</v>
      </c>
      <c r="H127" s="76"/>
      <c r="I127" s="76"/>
      <c r="J127" s="8" t="s">
        <v>159</v>
      </c>
      <c r="K127" s="77">
        <f t="shared" ref="K127:M127" si="89">SUM(K128:K130)</f>
        <v>0</v>
      </c>
      <c r="L127" s="77">
        <f t="shared" si="89"/>
        <v>0</v>
      </c>
      <c r="M127" s="77">
        <f t="shared" si="89"/>
        <v>0</v>
      </c>
      <c r="N127" s="104"/>
    </row>
    <row r="128" spans="1:14" ht="15.75" hidden="1" customHeight="1" x14ac:dyDescent="0.2">
      <c r="A128" s="53">
        <f t="shared" si="84"/>
        <v>3211</v>
      </c>
      <c r="B128" s="54">
        <f t="shared" si="1"/>
        <v>12</v>
      </c>
      <c r="C128" s="72" t="str">
        <f t="shared" si="85"/>
        <v>092</v>
      </c>
      <c r="D128" s="72" t="str">
        <f t="shared" si="86"/>
        <v>0922</v>
      </c>
      <c r="E128" s="73" t="s">
        <v>195</v>
      </c>
      <c r="F128" s="74">
        <v>12</v>
      </c>
      <c r="G128" s="75">
        <v>3211</v>
      </c>
      <c r="H128" s="101">
        <v>973</v>
      </c>
      <c r="I128" s="101" t="s">
        <v>145</v>
      </c>
      <c r="J128" s="8" t="s">
        <v>160</v>
      </c>
      <c r="K128" s="77"/>
      <c r="L128" s="77"/>
      <c r="M128" s="77"/>
      <c r="N128" s="70">
        <v>122</v>
      </c>
    </row>
    <row r="129" spans="1:14" ht="15.75" hidden="1" customHeight="1" x14ac:dyDescent="0.2">
      <c r="A129" s="53">
        <f t="shared" si="84"/>
        <v>3213</v>
      </c>
      <c r="B129" s="54">
        <f t="shared" si="1"/>
        <v>12</v>
      </c>
      <c r="C129" s="72" t="str">
        <f t="shared" si="85"/>
        <v>092</v>
      </c>
      <c r="D129" s="72" t="str">
        <f t="shared" si="86"/>
        <v>0922</v>
      </c>
      <c r="E129" s="73" t="s">
        <v>195</v>
      </c>
      <c r="F129" s="74">
        <v>12</v>
      </c>
      <c r="G129" s="75">
        <v>3213</v>
      </c>
      <c r="H129" s="101">
        <v>974</v>
      </c>
      <c r="I129" s="101" t="s">
        <v>145</v>
      </c>
      <c r="J129" s="8" t="s">
        <v>161</v>
      </c>
      <c r="K129" s="77"/>
      <c r="L129" s="77"/>
      <c r="M129" s="77"/>
      <c r="N129" s="70">
        <v>122</v>
      </c>
    </row>
    <row r="130" spans="1:14" ht="15.75" hidden="1" customHeight="1" x14ac:dyDescent="0.2">
      <c r="A130" s="53">
        <f t="shared" si="84"/>
        <v>3214</v>
      </c>
      <c r="B130" s="54">
        <f t="shared" si="1"/>
        <v>12</v>
      </c>
      <c r="C130" s="72" t="str">
        <f t="shared" si="85"/>
        <v>092</v>
      </c>
      <c r="D130" s="72" t="str">
        <f t="shared" si="86"/>
        <v>0922</v>
      </c>
      <c r="E130" s="73" t="s">
        <v>195</v>
      </c>
      <c r="F130" s="74">
        <v>12</v>
      </c>
      <c r="G130" s="75">
        <v>3214</v>
      </c>
      <c r="H130" s="101">
        <v>975</v>
      </c>
      <c r="I130" s="101" t="s">
        <v>145</v>
      </c>
      <c r="J130" s="8" t="s">
        <v>162</v>
      </c>
      <c r="K130" s="77"/>
      <c r="L130" s="77"/>
      <c r="M130" s="77"/>
      <c r="N130" s="70">
        <v>122</v>
      </c>
    </row>
    <row r="131" spans="1:14" ht="15.75" hidden="1" customHeight="1" x14ac:dyDescent="0.2">
      <c r="A131" s="53">
        <f t="shared" si="84"/>
        <v>322</v>
      </c>
      <c r="B131" s="54" t="str">
        <f t="shared" si="1"/>
        <v xml:space="preserve"> </v>
      </c>
      <c r="C131" s="72" t="str">
        <f t="shared" si="85"/>
        <v xml:space="preserve">  </v>
      </c>
      <c r="D131" s="72" t="str">
        <f t="shared" si="86"/>
        <v xml:space="preserve">  </v>
      </c>
      <c r="E131" s="73"/>
      <c r="F131" s="74"/>
      <c r="G131" s="75">
        <v>322</v>
      </c>
      <c r="H131" s="76"/>
      <c r="I131" s="76"/>
      <c r="J131" s="8" t="s">
        <v>163</v>
      </c>
      <c r="K131" s="77">
        <f t="shared" ref="K131:M131" si="90">SUM(K132:K136)</f>
        <v>0</v>
      </c>
      <c r="L131" s="77">
        <f t="shared" si="90"/>
        <v>0</v>
      </c>
      <c r="M131" s="77">
        <f t="shared" si="90"/>
        <v>0</v>
      </c>
      <c r="N131" s="70"/>
    </row>
    <row r="132" spans="1:14" ht="15.75" hidden="1" customHeight="1" x14ac:dyDescent="0.2">
      <c r="A132" s="53">
        <f t="shared" si="84"/>
        <v>3221</v>
      </c>
      <c r="B132" s="54">
        <f t="shared" si="1"/>
        <v>12</v>
      </c>
      <c r="C132" s="72" t="str">
        <f t="shared" si="85"/>
        <v>092</v>
      </c>
      <c r="D132" s="72" t="str">
        <f t="shared" si="86"/>
        <v>0922</v>
      </c>
      <c r="E132" s="73" t="s">
        <v>195</v>
      </c>
      <c r="F132" s="74">
        <v>12</v>
      </c>
      <c r="G132" s="75">
        <v>3221</v>
      </c>
      <c r="H132" s="101">
        <v>976</v>
      </c>
      <c r="I132" s="101" t="s">
        <v>145</v>
      </c>
      <c r="J132" s="8" t="s">
        <v>164</v>
      </c>
      <c r="K132" s="77"/>
      <c r="L132" s="77"/>
      <c r="M132" s="77"/>
      <c r="N132" s="70">
        <v>122</v>
      </c>
    </row>
    <row r="133" spans="1:14" ht="15.75" hidden="1" customHeight="1" x14ac:dyDescent="0.2">
      <c r="A133" s="53">
        <f t="shared" si="84"/>
        <v>3222</v>
      </c>
      <c r="B133" s="54">
        <f t="shared" si="1"/>
        <v>12</v>
      </c>
      <c r="C133" s="72" t="str">
        <f t="shared" si="85"/>
        <v>092</v>
      </c>
      <c r="D133" s="72" t="str">
        <f t="shared" si="86"/>
        <v>0922</v>
      </c>
      <c r="E133" s="73" t="s">
        <v>195</v>
      </c>
      <c r="F133" s="74">
        <v>12</v>
      </c>
      <c r="G133" s="75">
        <v>3222</v>
      </c>
      <c r="H133" s="101">
        <v>977</v>
      </c>
      <c r="I133" s="101" t="s">
        <v>145</v>
      </c>
      <c r="J133" s="8" t="s">
        <v>202</v>
      </c>
      <c r="K133" s="77"/>
      <c r="L133" s="77"/>
      <c r="M133" s="77"/>
      <c r="N133" s="70">
        <v>122</v>
      </c>
    </row>
    <row r="134" spans="1:14" ht="15.75" hidden="1" customHeight="1" x14ac:dyDescent="0.2">
      <c r="A134" s="53">
        <f t="shared" si="84"/>
        <v>3224</v>
      </c>
      <c r="B134" s="54">
        <f t="shared" si="1"/>
        <v>12</v>
      </c>
      <c r="C134" s="72" t="str">
        <f t="shared" si="85"/>
        <v>092</v>
      </c>
      <c r="D134" s="72" t="str">
        <f t="shared" si="86"/>
        <v>0922</v>
      </c>
      <c r="E134" s="73" t="s">
        <v>195</v>
      </c>
      <c r="F134" s="74">
        <v>12</v>
      </c>
      <c r="G134" s="75">
        <v>3224</v>
      </c>
      <c r="H134" s="101">
        <v>978</v>
      </c>
      <c r="I134" s="101" t="s">
        <v>145</v>
      </c>
      <c r="J134" s="8" t="s">
        <v>166</v>
      </c>
      <c r="K134" s="77"/>
      <c r="L134" s="77"/>
      <c r="M134" s="77"/>
      <c r="N134" s="70">
        <v>122</v>
      </c>
    </row>
    <row r="135" spans="1:14" ht="15.75" hidden="1" customHeight="1" x14ac:dyDescent="0.2">
      <c r="A135" s="53">
        <f t="shared" si="84"/>
        <v>3225</v>
      </c>
      <c r="B135" s="54">
        <f t="shared" si="1"/>
        <v>12</v>
      </c>
      <c r="C135" s="72" t="str">
        <f t="shared" si="85"/>
        <v>092</v>
      </c>
      <c r="D135" s="72" t="str">
        <f t="shared" si="86"/>
        <v>0922</v>
      </c>
      <c r="E135" s="73" t="s">
        <v>195</v>
      </c>
      <c r="F135" s="74">
        <v>12</v>
      </c>
      <c r="G135" s="75">
        <v>3225</v>
      </c>
      <c r="H135" s="101">
        <v>979</v>
      </c>
      <c r="I135" s="101" t="s">
        <v>145</v>
      </c>
      <c r="J135" s="8" t="s">
        <v>167</v>
      </c>
      <c r="K135" s="77"/>
      <c r="L135" s="77"/>
      <c r="M135" s="77"/>
      <c r="N135" s="70">
        <v>122</v>
      </c>
    </row>
    <row r="136" spans="1:14" ht="15.75" hidden="1" customHeight="1" x14ac:dyDescent="0.2">
      <c r="A136" s="53">
        <f t="shared" si="84"/>
        <v>3227</v>
      </c>
      <c r="B136" s="54">
        <f t="shared" si="1"/>
        <v>12</v>
      </c>
      <c r="C136" s="72" t="str">
        <f t="shared" si="85"/>
        <v>092</v>
      </c>
      <c r="D136" s="72" t="str">
        <f t="shared" si="86"/>
        <v>0922</v>
      </c>
      <c r="E136" s="73" t="s">
        <v>195</v>
      </c>
      <c r="F136" s="74">
        <v>12</v>
      </c>
      <c r="G136" s="75">
        <v>3227</v>
      </c>
      <c r="H136" s="101">
        <v>980</v>
      </c>
      <c r="I136" s="101" t="s">
        <v>145</v>
      </c>
      <c r="J136" s="8" t="s">
        <v>168</v>
      </c>
      <c r="K136" s="77"/>
      <c r="L136" s="77"/>
      <c r="M136" s="77"/>
      <c r="N136" s="70">
        <v>122</v>
      </c>
    </row>
    <row r="137" spans="1:14" ht="15.75" hidden="1" customHeight="1" x14ac:dyDescent="0.2">
      <c r="A137" s="53">
        <f t="shared" si="84"/>
        <v>323</v>
      </c>
      <c r="B137" s="54" t="str">
        <f t="shared" si="1"/>
        <v xml:space="preserve"> </v>
      </c>
      <c r="C137" s="72" t="str">
        <f t="shared" si="85"/>
        <v xml:space="preserve">  </v>
      </c>
      <c r="D137" s="72" t="str">
        <f t="shared" si="86"/>
        <v xml:space="preserve">  </v>
      </c>
      <c r="E137" s="73"/>
      <c r="F137" s="74"/>
      <c r="G137" s="75">
        <v>323</v>
      </c>
      <c r="H137" s="76"/>
      <c r="I137" s="76"/>
      <c r="J137" s="8" t="s">
        <v>154</v>
      </c>
      <c r="K137" s="77">
        <f t="shared" ref="K137:M137" si="91">SUM(K138:K146)</f>
        <v>0</v>
      </c>
      <c r="L137" s="77">
        <f t="shared" si="91"/>
        <v>0</v>
      </c>
      <c r="M137" s="77">
        <f t="shared" si="91"/>
        <v>0</v>
      </c>
      <c r="N137" s="70"/>
    </row>
    <row r="138" spans="1:14" ht="15.75" hidden="1" customHeight="1" x14ac:dyDescent="0.2">
      <c r="A138" s="53">
        <f t="shared" si="84"/>
        <v>3231</v>
      </c>
      <c r="B138" s="54">
        <f t="shared" si="1"/>
        <v>12</v>
      </c>
      <c r="C138" s="72" t="str">
        <f t="shared" si="85"/>
        <v>092</v>
      </c>
      <c r="D138" s="72" t="str">
        <f t="shared" si="86"/>
        <v>0922</v>
      </c>
      <c r="E138" s="73" t="s">
        <v>195</v>
      </c>
      <c r="F138" s="74">
        <v>12</v>
      </c>
      <c r="G138" s="75">
        <v>3231</v>
      </c>
      <c r="H138" s="101">
        <v>981</v>
      </c>
      <c r="I138" s="101" t="s">
        <v>145</v>
      </c>
      <c r="J138" s="8" t="s">
        <v>169</v>
      </c>
      <c r="K138" s="77"/>
      <c r="L138" s="77"/>
      <c r="M138" s="77"/>
      <c r="N138" s="70">
        <v>122</v>
      </c>
    </row>
    <row r="139" spans="1:14" ht="15.75" hidden="1" customHeight="1" x14ac:dyDescent="0.2">
      <c r="A139" s="53">
        <f t="shared" si="84"/>
        <v>3232</v>
      </c>
      <c r="B139" s="54">
        <f t="shared" si="1"/>
        <v>12</v>
      </c>
      <c r="C139" s="72" t="str">
        <f t="shared" si="85"/>
        <v>092</v>
      </c>
      <c r="D139" s="72" t="str">
        <f t="shared" si="86"/>
        <v>0922</v>
      </c>
      <c r="E139" s="73" t="s">
        <v>195</v>
      </c>
      <c r="F139" s="74">
        <v>12</v>
      </c>
      <c r="G139" s="75">
        <v>3232</v>
      </c>
      <c r="H139" s="101">
        <v>982</v>
      </c>
      <c r="I139" s="101" t="s">
        <v>145</v>
      </c>
      <c r="J139" s="8" t="s">
        <v>155</v>
      </c>
      <c r="K139" s="77"/>
      <c r="L139" s="77"/>
      <c r="M139" s="77"/>
      <c r="N139" s="70">
        <v>122</v>
      </c>
    </row>
    <row r="140" spans="1:14" ht="15.75" hidden="1" customHeight="1" x14ac:dyDescent="0.2">
      <c r="A140" s="53">
        <f t="shared" si="84"/>
        <v>3233</v>
      </c>
      <c r="B140" s="54">
        <f t="shared" si="1"/>
        <v>12</v>
      </c>
      <c r="C140" s="72" t="str">
        <f t="shared" si="85"/>
        <v>092</v>
      </c>
      <c r="D140" s="72" t="str">
        <f t="shared" si="86"/>
        <v>0922</v>
      </c>
      <c r="E140" s="73" t="s">
        <v>195</v>
      </c>
      <c r="F140" s="74">
        <v>12</v>
      </c>
      <c r="G140" s="75">
        <v>3233</v>
      </c>
      <c r="H140" s="101">
        <v>983</v>
      </c>
      <c r="I140" s="101" t="s">
        <v>145</v>
      </c>
      <c r="J140" s="8" t="s">
        <v>170</v>
      </c>
      <c r="K140" s="77"/>
      <c r="L140" s="77"/>
      <c r="M140" s="77"/>
      <c r="N140" s="70">
        <v>122</v>
      </c>
    </row>
    <row r="141" spans="1:14" ht="15.75" hidden="1" customHeight="1" x14ac:dyDescent="0.2">
      <c r="A141" s="53">
        <f t="shared" si="84"/>
        <v>3234</v>
      </c>
      <c r="B141" s="54">
        <f t="shared" si="1"/>
        <v>12</v>
      </c>
      <c r="C141" s="72" t="str">
        <f t="shared" si="85"/>
        <v>092</v>
      </c>
      <c r="D141" s="72" t="str">
        <f t="shared" si="86"/>
        <v>0922</v>
      </c>
      <c r="E141" s="73" t="s">
        <v>195</v>
      </c>
      <c r="F141" s="74">
        <v>12</v>
      </c>
      <c r="G141" s="75">
        <v>3234</v>
      </c>
      <c r="H141" s="101">
        <v>984</v>
      </c>
      <c r="I141" s="101" t="s">
        <v>145</v>
      </c>
      <c r="J141" s="8" t="s">
        <v>171</v>
      </c>
      <c r="K141" s="77"/>
      <c r="L141" s="77"/>
      <c r="M141" s="77"/>
      <c r="N141" s="70">
        <v>122</v>
      </c>
    </row>
    <row r="142" spans="1:14" ht="15.75" hidden="1" customHeight="1" x14ac:dyDescent="0.2">
      <c r="A142" s="53">
        <f t="shared" si="84"/>
        <v>3235</v>
      </c>
      <c r="B142" s="54">
        <f t="shared" si="1"/>
        <v>12</v>
      </c>
      <c r="C142" s="72" t="str">
        <f t="shared" si="85"/>
        <v>092</v>
      </c>
      <c r="D142" s="72" t="str">
        <f t="shared" si="86"/>
        <v>0922</v>
      </c>
      <c r="E142" s="73" t="s">
        <v>195</v>
      </c>
      <c r="F142" s="74">
        <v>12</v>
      </c>
      <c r="G142" s="75">
        <v>3235</v>
      </c>
      <c r="H142" s="101">
        <v>985</v>
      </c>
      <c r="I142" s="101" t="s">
        <v>145</v>
      </c>
      <c r="J142" s="8" t="s">
        <v>172</v>
      </c>
      <c r="K142" s="77"/>
      <c r="L142" s="77"/>
      <c r="M142" s="77"/>
      <c r="N142" s="70">
        <v>122</v>
      </c>
    </row>
    <row r="143" spans="1:14" ht="15.75" hidden="1" customHeight="1" x14ac:dyDescent="0.2">
      <c r="A143" s="53">
        <f t="shared" si="84"/>
        <v>3236</v>
      </c>
      <c r="B143" s="54">
        <f t="shared" si="1"/>
        <v>12</v>
      </c>
      <c r="C143" s="72" t="str">
        <f t="shared" si="85"/>
        <v>092</v>
      </c>
      <c r="D143" s="72" t="str">
        <f t="shared" si="86"/>
        <v>0922</v>
      </c>
      <c r="E143" s="73" t="s">
        <v>195</v>
      </c>
      <c r="F143" s="74">
        <v>12</v>
      </c>
      <c r="G143" s="75">
        <v>3236</v>
      </c>
      <c r="H143" s="101">
        <v>986</v>
      </c>
      <c r="I143" s="101" t="s">
        <v>145</v>
      </c>
      <c r="J143" s="8" t="s">
        <v>173</v>
      </c>
      <c r="K143" s="77"/>
      <c r="L143" s="77"/>
      <c r="M143" s="77"/>
      <c r="N143" s="70">
        <v>122</v>
      </c>
    </row>
    <row r="144" spans="1:14" ht="15.75" hidden="1" customHeight="1" x14ac:dyDescent="0.2">
      <c r="A144" s="53">
        <f t="shared" si="84"/>
        <v>3237</v>
      </c>
      <c r="B144" s="54">
        <f t="shared" si="1"/>
        <v>12</v>
      </c>
      <c r="C144" s="72" t="str">
        <f t="shared" si="85"/>
        <v>092</v>
      </c>
      <c r="D144" s="72" t="str">
        <f t="shared" si="86"/>
        <v>0922</v>
      </c>
      <c r="E144" s="73" t="s">
        <v>195</v>
      </c>
      <c r="F144" s="74">
        <v>12</v>
      </c>
      <c r="G144" s="75">
        <v>3237</v>
      </c>
      <c r="H144" s="101">
        <v>987</v>
      </c>
      <c r="I144" s="101" t="s">
        <v>145</v>
      </c>
      <c r="J144" s="8" t="s">
        <v>174</v>
      </c>
      <c r="K144" s="77"/>
      <c r="L144" s="77"/>
      <c r="M144" s="77"/>
      <c r="N144" s="70">
        <v>122</v>
      </c>
    </row>
    <row r="145" spans="1:14" ht="15.75" hidden="1" customHeight="1" x14ac:dyDescent="0.2">
      <c r="A145" s="53">
        <f t="shared" si="84"/>
        <v>3238</v>
      </c>
      <c r="B145" s="54">
        <f t="shared" si="1"/>
        <v>12</v>
      </c>
      <c r="C145" s="72" t="str">
        <f t="shared" si="85"/>
        <v>092</v>
      </c>
      <c r="D145" s="72" t="str">
        <f t="shared" si="86"/>
        <v>0922</v>
      </c>
      <c r="E145" s="73" t="s">
        <v>195</v>
      </c>
      <c r="F145" s="74">
        <v>12</v>
      </c>
      <c r="G145" s="75">
        <v>3238</v>
      </c>
      <c r="H145" s="101">
        <v>988</v>
      </c>
      <c r="I145" s="101" t="s">
        <v>145</v>
      </c>
      <c r="J145" s="8" t="s">
        <v>175</v>
      </c>
      <c r="K145" s="77"/>
      <c r="L145" s="77"/>
      <c r="M145" s="77"/>
      <c r="N145" s="70">
        <v>122</v>
      </c>
    </row>
    <row r="146" spans="1:14" ht="15.75" hidden="1" customHeight="1" x14ac:dyDescent="0.2">
      <c r="A146" s="53">
        <f t="shared" si="84"/>
        <v>3239</v>
      </c>
      <c r="B146" s="54">
        <f t="shared" si="1"/>
        <v>12</v>
      </c>
      <c r="C146" s="72" t="str">
        <f t="shared" si="85"/>
        <v>092</v>
      </c>
      <c r="D146" s="72" t="str">
        <f t="shared" si="86"/>
        <v>0922</v>
      </c>
      <c r="E146" s="73" t="s">
        <v>195</v>
      </c>
      <c r="F146" s="74">
        <v>12</v>
      </c>
      <c r="G146" s="75">
        <v>3239</v>
      </c>
      <c r="H146" s="101">
        <v>989</v>
      </c>
      <c r="I146" s="101" t="s">
        <v>145</v>
      </c>
      <c r="J146" s="8" t="s">
        <v>176</v>
      </c>
      <c r="K146" s="77"/>
      <c r="L146" s="77"/>
      <c r="M146" s="77"/>
      <c r="N146" s="70">
        <v>122</v>
      </c>
    </row>
    <row r="147" spans="1:14" ht="15.75" hidden="1" customHeight="1" x14ac:dyDescent="0.2">
      <c r="A147" s="53">
        <f t="shared" si="84"/>
        <v>324</v>
      </c>
      <c r="B147" s="54" t="str">
        <f t="shared" si="1"/>
        <v xml:space="preserve"> </v>
      </c>
      <c r="C147" s="72" t="str">
        <f t="shared" si="85"/>
        <v xml:space="preserve">  </v>
      </c>
      <c r="D147" s="72" t="str">
        <f t="shared" si="86"/>
        <v xml:space="preserve">  </v>
      </c>
      <c r="E147" s="73"/>
      <c r="F147" s="74"/>
      <c r="G147" s="75">
        <v>324</v>
      </c>
      <c r="H147" s="76"/>
      <c r="I147" s="76"/>
      <c r="J147" s="8" t="s">
        <v>177</v>
      </c>
      <c r="K147" s="77">
        <f t="shared" ref="K147:M147" si="92">SUM(K148)</f>
        <v>0</v>
      </c>
      <c r="L147" s="77">
        <f t="shared" si="92"/>
        <v>0</v>
      </c>
      <c r="M147" s="77">
        <f t="shared" si="92"/>
        <v>0</v>
      </c>
      <c r="N147" s="70"/>
    </row>
    <row r="148" spans="1:14" ht="15.75" hidden="1" customHeight="1" x14ac:dyDescent="0.2">
      <c r="A148" s="53">
        <f t="shared" si="84"/>
        <v>3241</v>
      </c>
      <c r="B148" s="54">
        <f t="shared" si="1"/>
        <v>12</v>
      </c>
      <c r="C148" s="72" t="str">
        <f t="shared" si="85"/>
        <v>092</v>
      </c>
      <c r="D148" s="72" t="str">
        <f t="shared" si="86"/>
        <v>0922</v>
      </c>
      <c r="E148" s="73" t="s">
        <v>195</v>
      </c>
      <c r="F148" s="74">
        <v>12</v>
      </c>
      <c r="G148" s="75">
        <v>3241</v>
      </c>
      <c r="H148" s="101">
        <v>990</v>
      </c>
      <c r="I148" s="101" t="s">
        <v>145</v>
      </c>
      <c r="J148" s="8" t="s">
        <v>177</v>
      </c>
      <c r="K148" s="77"/>
      <c r="L148" s="77"/>
      <c r="M148" s="77"/>
      <c r="N148" s="70">
        <v>122</v>
      </c>
    </row>
    <row r="149" spans="1:14" ht="15.75" hidden="1" customHeight="1" x14ac:dyDescent="0.2">
      <c r="A149" s="53">
        <f t="shared" si="84"/>
        <v>329</v>
      </c>
      <c r="B149" s="54" t="str">
        <f t="shared" si="1"/>
        <v xml:space="preserve"> </v>
      </c>
      <c r="C149" s="72" t="str">
        <f t="shared" si="85"/>
        <v xml:space="preserve">  </v>
      </c>
      <c r="D149" s="72" t="str">
        <f t="shared" si="86"/>
        <v xml:space="preserve">  </v>
      </c>
      <c r="E149" s="73"/>
      <c r="F149" s="74"/>
      <c r="G149" s="75">
        <v>329</v>
      </c>
      <c r="H149" s="76"/>
      <c r="I149" s="76"/>
      <c r="J149" s="8" t="s">
        <v>178</v>
      </c>
      <c r="K149" s="77">
        <f t="shared" ref="K149:M149" si="93">SUM(K150:K154)</f>
        <v>0</v>
      </c>
      <c r="L149" s="77">
        <f t="shared" si="93"/>
        <v>0</v>
      </c>
      <c r="M149" s="77">
        <f t="shared" si="93"/>
        <v>0</v>
      </c>
      <c r="N149" s="99"/>
    </row>
    <row r="150" spans="1:14" ht="15.75" hidden="1" customHeight="1" x14ac:dyDescent="0.2">
      <c r="A150" s="53">
        <f t="shared" si="84"/>
        <v>3292</v>
      </c>
      <c r="B150" s="54">
        <f t="shared" si="1"/>
        <v>12</v>
      </c>
      <c r="C150" s="72" t="str">
        <f t="shared" si="85"/>
        <v>092</v>
      </c>
      <c r="D150" s="72" t="str">
        <f t="shared" si="86"/>
        <v>0922</v>
      </c>
      <c r="E150" s="73" t="s">
        <v>195</v>
      </c>
      <c r="F150" s="74">
        <v>12</v>
      </c>
      <c r="G150" s="75">
        <v>3292</v>
      </c>
      <c r="H150" s="101">
        <v>991</v>
      </c>
      <c r="I150" s="101" t="s">
        <v>145</v>
      </c>
      <c r="J150" s="8" t="s">
        <v>179</v>
      </c>
      <c r="K150" s="77"/>
      <c r="L150" s="77"/>
      <c r="M150" s="77"/>
      <c r="N150" s="70">
        <v>122</v>
      </c>
    </row>
    <row r="151" spans="1:14" ht="15.75" hidden="1" customHeight="1" x14ac:dyDescent="0.2">
      <c r="A151" s="53">
        <f t="shared" si="84"/>
        <v>3293</v>
      </c>
      <c r="B151" s="54">
        <f t="shared" si="1"/>
        <v>12</v>
      </c>
      <c r="C151" s="72" t="str">
        <f t="shared" si="85"/>
        <v>092</v>
      </c>
      <c r="D151" s="72" t="str">
        <f t="shared" si="86"/>
        <v>0922</v>
      </c>
      <c r="E151" s="73" t="s">
        <v>195</v>
      </c>
      <c r="F151" s="74">
        <v>12</v>
      </c>
      <c r="G151" s="75">
        <v>3293</v>
      </c>
      <c r="H151" s="101">
        <v>992</v>
      </c>
      <c r="I151" s="101" t="s">
        <v>145</v>
      </c>
      <c r="J151" s="8" t="s">
        <v>180</v>
      </c>
      <c r="K151" s="77"/>
      <c r="L151" s="77"/>
      <c r="M151" s="77"/>
      <c r="N151" s="70">
        <v>122</v>
      </c>
    </row>
    <row r="152" spans="1:14" ht="15.75" hidden="1" customHeight="1" x14ac:dyDescent="0.2">
      <c r="A152" s="53">
        <f t="shared" si="84"/>
        <v>3294</v>
      </c>
      <c r="B152" s="54">
        <f t="shared" si="1"/>
        <v>12</v>
      </c>
      <c r="C152" s="72" t="str">
        <f t="shared" si="85"/>
        <v>092</v>
      </c>
      <c r="D152" s="72" t="str">
        <f t="shared" si="86"/>
        <v>0922</v>
      </c>
      <c r="E152" s="73" t="s">
        <v>195</v>
      </c>
      <c r="F152" s="74">
        <v>12</v>
      </c>
      <c r="G152" s="75">
        <v>3294</v>
      </c>
      <c r="H152" s="101">
        <v>993</v>
      </c>
      <c r="I152" s="101" t="s">
        <v>145</v>
      </c>
      <c r="J152" s="8" t="s">
        <v>181</v>
      </c>
      <c r="K152" s="77"/>
      <c r="L152" s="77"/>
      <c r="M152" s="77"/>
      <c r="N152" s="70">
        <v>122</v>
      </c>
    </row>
    <row r="153" spans="1:14" ht="15.75" hidden="1" customHeight="1" x14ac:dyDescent="0.2">
      <c r="A153" s="53">
        <f t="shared" si="84"/>
        <v>3295</v>
      </c>
      <c r="B153" s="54">
        <f t="shared" si="1"/>
        <v>12</v>
      </c>
      <c r="C153" s="72" t="str">
        <f t="shared" si="85"/>
        <v>092</v>
      </c>
      <c r="D153" s="72" t="str">
        <f t="shared" si="86"/>
        <v>0922</v>
      </c>
      <c r="E153" s="73" t="s">
        <v>195</v>
      </c>
      <c r="F153" s="74">
        <v>12</v>
      </c>
      <c r="G153" s="75">
        <v>3295</v>
      </c>
      <c r="H153" s="101">
        <v>994</v>
      </c>
      <c r="I153" s="101" t="s">
        <v>145</v>
      </c>
      <c r="J153" s="8" t="s">
        <v>182</v>
      </c>
      <c r="K153" s="77"/>
      <c r="L153" s="77"/>
      <c r="M153" s="77"/>
      <c r="N153" s="70">
        <v>122</v>
      </c>
    </row>
    <row r="154" spans="1:14" ht="15.75" hidden="1" customHeight="1" x14ac:dyDescent="0.2">
      <c r="A154" s="53">
        <f t="shared" si="84"/>
        <v>3299</v>
      </c>
      <c r="B154" s="54">
        <f t="shared" si="1"/>
        <v>12</v>
      </c>
      <c r="C154" s="72" t="str">
        <f t="shared" si="85"/>
        <v>092</v>
      </c>
      <c r="D154" s="72" t="str">
        <f t="shared" si="86"/>
        <v>0922</v>
      </c>
      <c r="E154" s="73" t="s">
        <v>195</v>
      </c>
      <c r="F154" s="74">
        <v>12</v>
      </c>
      <c r="G154" s="75">
        <v>3299</v>
      </c>
      <c r="H154" s="101">
        <v>995</v>
      </c>
      <c r="I154" s="101" t="s">
        <v>145</v>
      </c>
      <c r="J154" s="8" t="s">
        <v>178</v>
      </c>
      <c r="K154" s="77"/>
      <c r="L154" s="77"/>
      <c r="M154" s="77"/>
      <c r="N154" s="70">
        <v>122</v>
      </c>
    </row>
    <row r="155" spans="1:14" ht="15.75" hidden="1" customHeight="1" x14ac:dyDescent="0.2">
      <c r="A155" s="53">
        <f t="shared" si="84"/>
        <v>34</v>
      </c>
      <c r="B155" s="54" t="str">
        <f t="shared" si="1"/>
        <v xml:space="preserve"> </v>
      </c>
      <c r="C155" s="72" t="str">
        <f t="shared" si="85"/>
        <v xml:space="preserve">  </v>
      </c>
      <c r="D155" s="72" t="str">
        <f t="shared" si="86"/>
        <v xml:space="preserve">  </v>
      </c>
      <c r="E155" s="73"/>
      <c r="F155" s="74"/>
      <c r="G155" s="75">
        <v>34</v>
      </c>
      <c r="H155" s="76"/>
      <c r="I155" s="76"/>
      <c r="J155" s="8" t="s">
        <v>183</v>
      </c>
      <c r="K155" s="77">
        <f t="shared" ref="K155:M155" si="94">SUM(K156)</f>
        <v>0</v>
      </c>
      <c r="L155" s="77">
        <f t="shared" si="94"/>
        <v>0</v>
      </c>
      <c r="M155" s="77">
        <f t="shared" si="94"/>
        <v>0</v>
      </c>
      <c r="N155" s="70"/>
    </row>
    <row r="156" spans="1:14" ht="15.75" hidden="1" customHeight="1" x14ac:dyDescent="0.2">
      <c r="A156" s="53">
        <f t="shared" si="84"/>
        <v>343</v>
      </c>
      <c r="B156" s="54" t="str">
        <f t="shared" si="1"/>
        <v xml:space="preserve"> </v>
      </c>
      <c r="C156" s="72" t="str">
        <f t="shared" si="85"/>
        <v xml:space="preserve">  </v>
      </c>
      <c r="D156" s="72" t="str">
        <f t="shared" si="86"/>
        <v xml:space="preserve">  </v>
      </c>
      <c r="E156" s="73"/>
      <c r="F156" s="74"/>
      <c r="G156" s="75">
        <v>343</v>
      </c>
      <c r="H156" s="76"/>
      <c r="I156" s="76"/>
      <c r="J156" s="8" t="s">
        <v>184</v>
      </c>
      <c r="K156" s="77">
        <f t="shared" ref="K156:M156" si="95">SUM(K157:K159)</f>
        <v>0</v>
      </c>
      <c r="L156" s="77">
        <f t="shared" si="95"/>
        <v>0</v>
      </c>
      <c r="M156" s="77">
        <f t="shared" si="95"/>
        <v>0</v>
      </c>
      <c r="N156" s="70"/>
    </row>
    <row r="157" spans="1:14" ht="15.75" hidden="1" customHeight="1" x14ac:dyDescent="0.2">
      <c r="A157" s="53">
        <f t="shared" si="84"/>
        <v>3431</v>
      </c>
      <c r="B157" s="54">
        <f t="shared" si="1"/>
        <v>12</v>
      </c>
      <c r="C157" s="72" t="str">
        <f t="shared" si="85"/>
        <v>092</v>
      </c>
      <c r="D157" s="72" t="str">
        <f t="shared" si="86"/>
        <v>0922</v>
      </c>
      <c r="E157" s="73" t="s">
        <v>195</v>
      </c>
      <c r="F157" s="74">
        <v>12</v>
      </c>
      <c r="G157" s="75">
        <v>3431</v>
      </c>
      <c r="H157" s="101">
        <v>996</v>
      </c>
      <c r="I157" s="101" t="s">
        <v>145</v>
      </c>
      <c r="J157" s="8" t="s">
        <v>185</v>
      </c>
      <c r="K157" s="77"/>
      <c r="L157" s="77"/>
      <c r="M157" s="77"/>
      <c r="N157" s="70">
        <v>122</v>
      </c>
    </row>
    <row r="158" spans="1:14" ht="15.75" hidden="1" customHeight="1" x14ac:dyDescent="0.2">
      <c r="A158" s="53">
        <f t="shared" si="84"/>
        <v>3433</v>
      </c>
      <c r="B158" s="54">
        <f t="shared" si="1"/>
        <v>12</v>
      </c>
      <c r="C158" s="72" t="str">
        <f t="shared" si="85"/>
        <v>092</v>
      </c>
      <c r="D158" s="72" t="str">
        <f t="shared" si="86"/>
        <v>0922</v>
      </c>
      <c r="E158" s="73" t="s">
        <v>195</v>
      </c>
      <c r="F158" s="74">
        <v>12</v>
      </c>
      <c r="G158" s="75">
        <v>3433</v>
      </c>
      <c r="H158" s="101">
        <v>997</v>
      </c>
      <c r="I158" s="101" t="s">
        <v>145</v>
      </c>
      <c r="J158" s="8" t="s">
        <v>186</v>
      </c>
      <c r="K158" s="77"/>
      <c r="L158" s="77"/>
      <c r="M158" s="77"/>
      <c r="N158" s="70">
        <v>122</v>
      </c>
    </row>
    <row r="159" spans="1:14" ht="15.75" hidden="1" customHeight="1" x14ac:dyDescent="0.2">
      <c r="A159" s="53">
        <f t="shared" si="84"/>
        <v>3434</v>
      </c>
      <c r="B159" s="54">
        <f t="shared" si="1"/>
        <v>12</v>
      </c>
      <c r="C159" s="72" t="str">
        <f t="shared" si="85"/>
        <v>092</v>
      </c>
      <c r="D159" s="72" t="str">
        <f t="shared" si="86"/>
        <v>0922</v>
      </c>
      <c r="E159" s="73" t="s">
        <v>195</v>
      </c>
      <c r="F159" s="74">
        <v>12</v>
      </c>
      <c r="G159" s="75">
        <v>3434</v>
      </c>
      <c r="H159" s="101">
        <v>998</v>
      </c>
      <c r="I159" s="101" t="s">
        <v>145</v>
      </c>
      <c r="J159" s="8" t="s">
        <v>187</v>
      </c>
      <c r="K159" s="77"/>
      <c r="L159" s="77"/>
      <c r="M159" s="77"/>
      <c r="N159" s="70">
        <v>122</v>
      </c>
    </row>
    <row r="160" spans="1:14" ht="15.75" hidden="1" customHeight="1" x14ac:dyDescent="0.2">
      <c r="A160" s="53">
        <f t="shared" si="84"/>
        <v>37</v>
      </c>
      <c r="B160" s="54" t="str">
        <f t="shared" si="1"/>
        <v xml:space="preserve"> </v>
      </c>
      <c r="C160" s="72" t="str">
        <f t="shared" si="85"/>
        <v xml:space="preserve">  </v>
      </c>
      <c r="D160" s="72" t="str">
        <f t="shared" si="86"/>
        <v xml:space="preserve">  </v>
      </c>
      <c r="E160" s="73"/>
      <c r="F160" s="74"/>
      <c r="G160" s="75">
        <v>37</v>
      </c>
      <c r="H160" s="76"/>
      <c r="I160" s="76"/>
      <c r="J160" s="8" t="s">
        <v>188</v>
      </c>
      <c r="K160" s="77">
        <f t="shared" ref="K160:M160" si="96">SUM(K161)</f>
        <v>0</v>
      </c>
      <c r="L160" s="77">
        <f t="shared" si="96"/>
        <v>0</v>
      </c>
      <c r="M160" s="77">
        <f t="shared" si="96"/>
        <v>0</v>
      </c>
      <c r="N160" s="70"/>
    </row>
    <row r="161" spans="1:14" ht="15.75" hidden="1" customHeight="1" x14ac:dyDescent="0.2">
      <c r="A161" s="53">
        <f t="shared" si="84"/>
        <v>372</v>
      </c>
      <c r="B161" s="54" t="str">
        <f t="shared" si="1"/>
        <v xml:space="preserve"> </v>
      </c>
      <c r="C161" s="72" t="str">
        <f t="shared" si="85"/>
        <v xml:space="preserve">  </v>
      </c>
      <c r="D161" s="72" t="str">
        <f t="shared" si="86"/>
        <v xml:space="preserve">  </v>
      </c>
      <c r="E161" s="73"/>
      <c r="F161" s="74"/>
      <c r="G161" s="75">
        <v>372</v>
      </c>
      <c r="H161" s="76"/>
      <c r="I161" s="76"/>
      <c r="J161" s="8" t="s">
        <v>189</v>
      </c>
      <c r="K161" s="77">
        <f t="shared" ref="K161:M161" si="97">SUM(K162)</f>
        <v>0</v>
      </c>
      <c r="L161" s="77">
        <f t="shared" si="97"/>
        <v>0</v>
      </c>
      <c r="M161" s="77">
        <f t="shared" si="97"/>
        <v>0</v>
      </c>
      <c r="N161" s="70"/>
    </row>
    <row r="162" spans="1:14" ht="15.75" hidden="1" customHeight="1" x14ac:dyDescent="0.2">
      <c r="A162" s="53">
        <f t="shared" si="84"/>
        <v>3722</v>
      </c>
      <c r="B162" s="54">
        <f t="shared" si="1"/>
        <v>12</v>
      </c>
      <c r="C162" s="72" t="str">
        <f t="shared" si="85"/>
        <v>092</v>
      </c>
      <c r="D162" s="72" t="str">
        <f t="shared" si="86"/>
        <v>0922</v>
      </c>
      <c r="E162" s="73" t="s">
        <v>195</v>
      </c>
      <c r="F162" s="74">
        <v>12</v>
      </c>
      <c r="G162" s="75">
        <v>3722</v>
      </c>
      <c r="H162" s="101">
        <v>958</v>
      </c>
      <c r="I162" s="103" t="s">
        <v>145</v>
      </c>
      <c r="J162" s="8" t="s">
        <v>190</v>
      </c>
      <c r="K162" s="77"/>
      <c r="L162" s="77"/>
      <c r="M162" s="77"/>
      <c r="N162" s="99">
        <v>122</v>
      </c>
    </row>
    <row r="163" spans="1:14" ht="15.75" hidden="1" customHeight="1" x14ac:dyDescent="0.2">
      <c r="A163" s="53">
        <f t="shared" si="84"/>
        <v>0</v>
      </c>
      <c r="B163" s="54" t="str">
        <f t="shared" si="1"/>
        <v xml:space="preserve"> </v>
      </c>
      <c r="C163" s="72" t="str">
        <f t="shared" si="85"/>
        <v xml:space="preserve">  </v>
      </c>
      <c r="D163" s="72" t="str">
        <f t="shared" si="86"/>
        <v xml:space="preserve">  </v>
      </c>
      <c r="E163" s="73"/>
      <c r="F163" s="74"/>
      <c r="G163" s="75"/>
      <c r="H163" s="76"/>
      <c r="I163" s="76"/>
      <c r="J163" s="8"/>
      <c r="K163" s="77"/>
      <c r="L163" s="77"/>
      <c r="M163" s="77"/>
      <c r="N163" s="70"/>
    </row>
    <row r="164" spans="1:14" ht="15.75" hidden="1" customHeight="1" x14ac:dyDescent="0.2">
      <c r="A164" s="53" t="str">
        <f t="shared" si="84"/>
        <v>A 7007 06</v>
      </c>
      <c r="B164" s="54" t="str">
        <f t="shared" si="1"/>
        <v xml:space="preserve"> </v>
      </c>
      <c r="C164" s="72" t="str">
        <f t="shared" si="85"/>
        <v xml:space="preserve">  </v>
      </c>
      <c r="D164" s="72" t="str">
        <f t="shared" si="86"/>
        <v xml:space="preserve">  </v>
      </c>
      <c r="E164" s="73" t="s">
        <v>195</v>
      </c>
      <c r="F164" s="74"/>
      <c r="G164" s="102" t="s">
        <v>203</v>
      </c>
      <c r="H164" s="76"/>
      <c r="I164" s="76"/>
      <c r="J164" s="24" t="s">
        <v>204</v>
      </c>
      <c r="K164" s="92">
        <f t="shared" ref="K164:M164" si="98">SUM(K166)</f>
        <v>0</v>
      </c>
      <c r="L164" s="92">
        <f t="shared" si="98"/>
        <v>0</v>
      </c>
      <c r="M164" s="92">
        <f t="shared" si="98"/>
        <v>0</v>
      </c>
      <c r="N164" s="99"/>
    </row>
    <row r="165" spans="1:14" ht="15.75" hidden="1" customHeight="1" x14ac:dyDescent="0.2">
      <c r="A165" s="53"/>
      <c r="B165" s="54" t="str">
        <f t="shared" si="1"/>
        <v xml:space="preserve"> </v>
      </c>
      <c r="C165" s="72"/>
      <c r="D165" s="72"/>
      <c r="E165" s="73"/>
      <c r="F165" s="74"/>
      <c r="G165" s="93">
        <v>12</v>
      </c>
      <c r="H165" s="94"/>
      <c r="I165" s="94"/>
      <c r="J165" s="95" t="s">
        <v>107</v>
      </c>
      <c r="K165" s="96">
        <f t="shared" ref="K165:M165" si="99">SUMIF($F166:$F182,$G165,K166:K182)</f>
        <v>0</v>
      </c>
      <c r="L165" s="96">
        <f t="shared" si="99"/>
        <v>0</v>
      </c>
      <c r="M165" s="96">
        <f t="shared" si="99"/>
        <v>0</v>
      </c>
      <c r="N165" s="70"/>
    </row>
    <row r="166" spans="1:14" ht="15.75" hidden="1" customHeight="1" x14ac:dyDescent="0.2">
      <c r="A166" s="53">
        <f t="shared" ref="A166:A183" si="100">G166</f>
        <v>3</v>
      </c>
      <c r="B166" s="54" t="str">
        <f t="shared" si="1"/>
        <v xml:space="preserve"> </v>
      </c>
      <c r="C166" s="72" t="str">
        <f t="shared" ref="C166:C183" si="101">IF(H166&gt;0,LEFT(E166,3),"  ")</f>
        <v xml:space="preserve">  </v>
      </c>
      <c r="D166" s="72" t="str">
        <f t="shared" ref="D166:D183" si="102">IF(H166&gt;0,LEFT(E166,4),"  ")</f>
        <v xml:space="preserve">  </v>
      </c>
      <c r="E166" s="73"/>
      <c r="F166" s="74"/>
      <c r="G166" s="75">
        <v>3</v>
      </c>
      <c r="H166" s="76"/>
      <c r="I166" s="76"/>
      <c r="J166" s="8" t="s">
        <v>152</v>
      </c>
      <c r="K166" s="77">
        <f t="shared" ref="K166:M166" si="103">SUM(K167)</f>
        <v>0</v>
      </c>
      <c r="L166" s="77">
        <f t="shared" si="103"/>
        <v>0</v>
      </c>
      <c r="M166" s="77">
        <f t="shared" si="103"/>
        <v>0</v>
      </c>
      <c r="N166" s="99"/>
    </row>
    <row r="167" spans="1:14" ht="15.75" hidden="1" customHeight="1" x14ac:dyDescent="0.2">
      <c r="A167" s="53">
        <f t="shared" si="100"/>
        <v>32</v>
      </c>
      <c r="B167" s="54" t="str">
        <f t="shared" si="1"/>
        <v xml:space="preserve"> </v>
      </c>
      <c r="C167" s="72" t="str">
        <f t="shared" si="101"/>
        <v xml:space="preserve">  </v>
      </c>
      <c r="D167" s="72" t="str">
        <f t="shared" si="102"/>
        <v xml:space="preserve">  </v>
      </c>
      <c r="E167" s="73"/>
      <c r="F167" s="74"/>
      <c r="G167" s="75">
        <v>32</v>
      </c>
      <c r="H167" s="76"/>
      <c r="I167" s="76"/>
      <c r="J167" s="8" t="s">
        <v>153</v>
      </c>
      <c r="K167" s="77">
        <f t="shared" ref="K167:M167" si="104">SUM(K168,K170,K174,K180)</f>
        <v>0</v>
      </c>
      <c r="L167" s="77">
        <f t="shared" si="104"/>
        <v>0</v>
      </c>
      <c r="M167" s="77">
        <f t="shared" si="104"/>
        <v>0</v>
      </c>
      <c r="N167" s="70"/>
    </row>
    <row r="168" spans="1:14" ht="15.75" hidden="1" customHeight="1" x14ac:dyDescent="0.2">
      <c r="A168" s="53">
        <f t="shared" si="100"/>
        <v>321</v>
      </c>
      <c r="B168" s="54" t="str">
        <f t="shared" si="1"/>
        <v xml:space="preserve"> </v>
      </c>
      <c r="C168" s="72" t="str">
        <f t="shared" si="101"/>
        <v xml:space="preserve">  </v>
      </c>
      <c r="D168" s="72" t="str">
        <f t="shared" si="102"/>
        <v xml:space="preserve">  </v>
      </c>
      <c r="E168" s="73"/>
      <c r="F168" s="74"/>
      <c r="G168" s="75">
        <v>321</v>
      </c>
      <c r="H168" s="76"/>
      <c r="I168" s="76"/>
      <c r="J168" s="8" t="s">
        <v>159</v>
      </c>
      <c r="K168" s="77">
        <f t="shared" ref="K168:M168" si="105">SUM(K169)</f>
        <v>0</v>
      </c>
      <c r="L168" s="77">
        <f t="shared" si="105"/>
        <v>0</v>
      </c>
      <c r="M168" s="77">
        <f t="shared" si="105"/>
        <v>0</v>
      </c>
      <c r="N168" s="70"/>
    </row>
    <row r="169" spans="1:14" ht="15.75" hidden="1" customHeight="1" x14ac:dyDescent="0.2">
      <c r="A169" s="53">
        <f t="shared" si="100"/>
        <v>3212</v>
      </c>
      <c r="B169" s="54">
        <f t="shared" si="1"/>
        <v>12</v>
      </c>
      <c r="C169" s="72" t="str">
        <f t="shared" si="101"/>
        <v>092</v>
      </c>
      <c r="D169" s="72" t="str">
        <f t="shared" si="102"/>
        <v>0922</v>
      </c>
      <c r="E169" s="73" t="s">
        <v>195</v>
      </c>
      <c r="F169" s="74">
        <v>12</v>
      </c>
      <c r="G169" s="75">
        <v>3212</v>
      </c>
      <c r="H169" s="101">
        <v>999</v>
      </c>
      <c r="I169" s="101" t="s">
        <v>145</v>
      </c>
      <c r="J169" s="8" t="s">
        <v>205</v>
      </c>
      <c r="K169" s="77"/>
      <c r="L169" s="77"/>
      <c r="M169" s="77"/>
      <c r="N169" s="70">
        <v>122</v>
      </c>
    </row>
    <row r="170" spans="1:14" ht="15.75" hidden="1" customHeight="1" x14ac:dyDescent="0.2">
      <c r="A170" s="53">
        <f t="shared" si="100"/>
        <v>322</v>
      </c>
      <c r="B170" s="54" t="str">
        <f t="shared" si="1"/>
        <v xml:space="preserve"> </v>
      </c>
      <c r="C170" s="72" t="str">
        <f t="shared" si="101"/>
        <v xml:space="preserve">  </v>
      </c>
      <c r="D170" s="72" t="str">
        <f t="shared" si="102"/>
        <v xml:space="preserve">  </v>
      </c>
      <c r="E170" s="73"/>
      <c r="F170" s="74"/>
      <c r="G170" s="75">
        <v>322</v>
      </c>
      <c r="H170" s="76"/>
      <c r="I170" s="76"/>
      <c r="J170" s="8" t="s">
        <v>163</v>
      </c>
      <c r="K170" s="77">
        <f t="shared" ref="K170:M170" si="106">SUM(K171:K173)</f>
        <v>0</v>
      </c>
      <c r="L170" s="77">
        <f t="shared" si="106"/>
        <v>0</v>
      </c>
      <c r="M170" s="77">
        <f t="shared" si="106"/>
        <v>0</v>
      </c>
      <c r="N170" s="70"/>
    </row>
    <row r="171" spans="1:14" ht="15.75" hidden="1" customHeight="1" x14ac:dyDescent="0.2">
      <c r="A171" s="53">
        <f t="shared" si="100"/>
        <v>3221</v>
      </c>
      <c r="B171" s="54">
        <f t="shared" si="1"/>
        <v>12</v>
      </c>
      <c r="C171" s="72" t="str">
        <f t="shared" si="101"/>
        <v>092</v>
      </c>
      <c r="D171" s="72" t="str">
        <f t="shared" si="102"/>
        <v>0922</v>
      </c>
      <c r="E171" s="73" t="s">
        <v>195</v>
      </c>
      <c r="F171" s="74">
        <v>12</v>
      </c>
      <c r="G171" s="75">
        <v>3221</v>
      </c>
      <c r="H171" s="101">
        <v>1000</v>
      </c>
      <c r="I171" s="101" t="s">
        <v>145</v>
      </c>
      <c r="J171" s="8" t="s">
        <v>164</v>
      </c>
      <c r="K171" s="77"/>
      <c r="L171" s="77"/>
      <c r="M171" s="77"/>
      <c r="N171" s="70">
        <v>122</v>
      </c>
    </row>
    <row r="172" spans="1:14" ht="15.75" hidden="1" customHeight="1" x14ac:dyDescent="0.2">
      <c r="A172" s="53">
        <f t="shared" si="100"/>
        <v>3222</v>
      </c>
      <c r="B172" s="54">
        <f t="shared" si="1"/>
        <v>12</v>
      </c>
      <c r="C172" s="72" t="str">
        <f t="shared" si="101"/>
        <v>092</v>
      </c>
      <c r="D172" s="72" t="str">
        <f t="shared" si="102"/>
        <v>0922</v>
      </c>
      <c r="E172" s="73" t="s">
        <v>195</v>
      </c>
      <c r="F172" s="74">
        <v>12</v>
      </c>
      <c r="G172" s="75">
        <v>3222</v>
      </c>
      <c r="H172" s="101">
        <v>1001</v>
      </c>
      <c r="I172" s="101" t="s">
        <v>145</v>
      </c>
      <c r="J172" s="8" t="s">
        <v>202</v>
      </c>
      <c r="K172" s="77"/>
      <c r="L172" s="77"/>
      <c r="M172" s="77"/>
      <c r="N172" s="70">
        <v>122</v>
      </c>
    </row>
    <row r="173" spans="1:14" ht="15.75" hidden="1" customHeight="1" x14ac:dyDescent="0.2">
      <c r="A173" s="53">
        <f t="shared" si="100"/>
        <v>3223</v>
      </c>
      <c r="B173" s="54">
        <f t="shared" si="1"/>
        <v>12</v>
      </c>
      <c r="C173" s="72" t="str">
        <f t="shared" si="101"/>
        <v>092</v>
      </c>
      <c r="D173" s="72" t="str">
        <f t="shared" si="102"/>
        <v>0922</v>
      </c>
      <c r="E173" s="73" t="s">
        <v>195</v>
      </c>
      <c r="F173" s="74">
        <v>12</v>
      </c>
      <c r="G173" s="75">
        <v>3223</v>
      </c>
      <c r="H173" s="101">
        <v>1002</v>
      </c>
      <c r="I173" s="101" t="s">
        <v>145</v>
      </c>
      <c r="J173" s="8" t="s">
        <v>165</v>
      </c>
      <c r="K173" s="77"/>
      <c r="L173" s="77"/>
      <c r="M173" s="77"/>
      <c r="N173" s="70">
        <v>122</v>
      </c>
    </row>
    <row r="174" spans="1:14" ht="15.75" hidden="1" customHeight="1" x14ac:dyDescent="0.2">
      <c r="A174" s="53">
        <f t="shared" si="100"/>
        <v>323</v>
      </c>
      <c r="B174" s="54" t="str">
        <f t="shared" si="1"/>
        <v xml:space="preserve"> </v>
      </c>
      <c r="C174" s="72" t="str">
        <f t="shared" si="101"/>
        <v xml:space="preserve">  </v>
      </c>
      <c r="D174" s="72" t="str">
        <f t="shared" si="102"/>
        <v xml:space="preserve">  </v>
      </c>
      <c r="E174" s="73"/>
      <c r="F174" s="74"/>
      <c r="G174" s="75">
        <v>323</v>
      </c>
      <c r="H174" s="76"/>
      <c r="I174" s="76"/>
      <c r="J174" s="8" t="s">
        <v>154</v>
      </c>
      <c r="K174" s="77">
        <f t="shared" ref="K174:M174" si="107">SUM(K175:K179)</f>
        <v>0</v>
      </c>
      <c r="L174" s="77">
        <f t="shared" si="107"/>
        <v>0</v>
      </c>
      <c r="M174" s="77">
        <f t="shared" si="107"/>
        <v>0</v>
      </c>
      <c r="N174" s="70"/>
    </row>
    <row r="175" spans="1:14" ht="15.75" hidden="1" customHeight="1" x14ac:dyDescent="0.2">
      <c r="A175" s="53">
        <f t="shared" si="100"/>
        <v>3232</v>
      </c>
      <c r="B175" s="54">
        <f t="shared" si="1"/>
        <v>12</v>
      </c>
      <c r="C175" s="72" t="str">
        <f t="shared" si="101"/>
        <v>092</v>
      </c>
      <c r="D175" s="72" t="str">
        <f t="shared" si="102"/>
        <v>0922</v>
      </c>
      <c r="E175" s="73" t="s">
        <v>195</v>
      </c>
      <c r="F175" s="74">
        <v>12</v>
      </c>
      <c r="G175" s="75">
        <v>3232</v>
      </c>
      <c r="H175" s="101">
        <v>1003</v>
      </c>
      <c r="I175" s="101" t="s">
        <v>145</v>
      </c>
      <c r="J175" s="8" t="s">
        <v>155</v>
      </c>
      <c r="K175" s="77"/>
      <c r="L175" s="77"/>
      <c r="M175" s="77"/>
      <c r="N175" s="70">
        <v>122</v>
      </c>
    </row>
    <row r="176" spans="1:14" ht="15.75" hidden="1" customHeight="1" x14ac:dyDescent="0.2">
      <c r="A176" s="53">
        <f t="shared" si="100"/>
        <v>3234</v>
      </c>
      <c r="B176" s="54">
        <f t="shared" si="1"/>
        <v>12</v>
      </c>
      <c r="C176" s="72" t="str">
        <f t="shared" si="101"/>
        <v>092</v>
      </c>
      <c r="D176" s="72" t="str">
        <f t="shared" si="102"/>
        <v>0922</v>
      </c>
      <c r="E176" s="73" t="s">
        <v>195</v>
      </c>
      <c r="F176" s="74">
        <v>12</v>
      </c>
      <c r="G176" s="75">
        <v>3234</v>
      </c>
      <c r="H176" s="101">
        <v>1004</v>
      </c>
      <c r="I176" s="101" t="s">
        <v>145</v>
      </c>
      <c r="J176" s="8" t="s">
        <v>171</v>
      </c>
      <c r="K176" s="77"/>
      <c r="L176" s="77"/>
      <c r="M176" s="77"/>
      <c r="N176" s="70">
        <v>122</v>
      </c>
    </row>
    <row r="177" spans="1:14" ht="15.75" hidden="1" customHeight="1" x14ac:dyDescent="0.2">
      <c r="A177" s="53">
        <f t="shared" si="100"/>
        <v>3235</v>
      </c>
      <c r="B177" s="54">
        <f t="shared" si="1"/>
        <v>12</v>
      </c>
      <c r="C177" s="72" t="str">
        <f t="shared" si="101"/>
        <v>092</v>
      </c>
      <c r="D177" s="72" t="str">
        <f t="shared" si="102"/>
        <v>0922</v>
      </c>
      <c r="E177" s="73" t="s">
        <v>195</v>
      </c>
      <c r="F177" s="74">
        <v>12</v>
      </c>
      <c r="G177" s="75">
        <v>3235</v>
      </c>
      <c r="H177" s="101">
        <v>1005</v>
      </c>
      <c r="I177" s="101" t="s">
        <v>145</v>
      </c>
      <c r="J177" s="8" t="s">
        <v>172</v>
      </c>
      <c r="K177" s="77"/>
      <c r="L177" s="77"/>
      <c r="M177" s="77"/>
      <c r="N177" s="70">
        <v>122</v>
      </c>
    </row>
    <row r="178" spans="1:14" ht="15.75" hidden="1" customHeight="1" x14ac:dyDescent="0.2">
      <c r="A178" s="53">
        <f t="shared" si="100"/>
        <v>3236</v>
      </c>
      <c r="B178" s="54">
        <f t="shared" si="1"/>
        <v>12</v>
      </c>
      <c r="C178" s="72" t="str">
        <f t="shared" si="101"/>
        <v>092</v>
      </c>
      <c r="D178" s="72" t="str">
        <f t="shared" si="102"/>
        <v>0922</v>
      </c>
      <c r="E178" s="73" t="s">
        <v>195</v>
      </c>
      <c r="F178" s="74">
        <v>12</v>
      </c>
      <c r="G178" s="75">
        <v>3236</v>
      </c>
      <c r="H178" s="101">
        <v>1006</v>
      </c>
      <c r="I178" s="101" t="s">
        <v>145</v>
      </c>
      <c r="J178" s="8" t="s">
        <v>173</v>
      </c>
      <c r="K178" s="77"/>
      <c r="L178" s="77"/>
      <c r="M178" s="77"/>
      <c r="N178" s="70">
        <v>122</v>
      </c>
    </row>
    <row r="179" spans="1:14" ht="15.75" hidden="1" customHeight="1" x14ac:dyDescent="0.2">
      <c r="A179" s="53">
        <f t="shared" si="100"/>
        <v>3239</v>
      </c>
      <c r="B179" s="54">
        <f t="shared" si="1"/>
        <v>12</v>
      </c>
      <c r="C179" s="72" t="str">
        <f t="shared" si="101"/>
        <v>092</v>
      </c>
      <c r="D179" s="72" t="str">
        <f t="shared" si="102"/>
        <v>0922</v>
      </c>
      <c r="E179" s="73" t="s">
        <v>195</v>
      </c>
      <c r="F179" s="74">
        <v>12</v>
      </c>
      <c r="G179" s="75">
        <v>3239</v>
      </c>
      <c r="H179" s="101">
        <v>1007</v>
      </c>
      <c r="I179" s="101" t="s">
        <v>145</v>
      </c>
      <c r="J179" s="8" t="s">
        <v>176</v>
      </c>
      <c r="K179" s="77"/>
      <c r="L179" s="77"/>
      <c r="M179" s="77"/>
      <c r="N179" s="70">
        <v>122</v>
      </c>
    </row>
    <row r="180" spans="1:14" ht="15.75" hidden="1" customHeight="1" x14ac:dyDescent="0.2">
      <c r="A180" s="53">
        <f t="shared" si="100"/>
        <v>329</v>
      </c>
      <c r="B180" s="54" t="str">
        <f t="shared" si="1"/>
        <v xml:space="preserve"> </v>
      </c>
      <c r="C180" s="72" t="str">
        <f t="shared" si="101"/>
        <v xml:space="preserve">  </v>
      </c>
      <c r="D180" s="72" t="str">
        <f t="shared" si="102"/>
        <v xml:space="preserve">  </v>
      </c>
      <c r="E180" s="73"/>
      <c r="F180" s="74"/>
      <c r="G180" s="75">
        <v>329</v>
      </c>
      <c r="H180" s="76"/>
      <c r="I180" s="76"/>
      <c r="J180" s="8" t="s">
        <v>178</v>
      </c>
      <c r="K180" s="77">
        <f t="shared" ref="K180:M180" si="108">SUM(K181)</f>
        <v>0</v>
      </c>
      <c r="L180" s="77">
        <f t="shared" si="108"/>
        <v>0</v>
      </c>
      <c r="M180" s="77">
        <f t="shared" si="108"/>
        <v>0</v>
      </c>
      <c r="N180" s="99"/>
    </row>
    <row r="181" spans="1:14" ht="15.75" hidden="1" customHeight="1" x14ac:dyDescent="0.2">
      <c r="A181" s="53">
        <f t="shared" si="100"/>
        <v>3292</v>
      </c>
      <c r="B181" s="54">
        <f t="shared" si="1"/>
        <v>12</v>
      </c>
      <c r="C181" s="72" t="str">
        <f t="shared" si="101"/>
        <v>092</v>
      </c>
      <c r="D181" s="72" t="str">
        <f t="shared" si="102"/>
        <v>0922</v>
      </c>
      <c r="E181" s="73" t="s">
        <v>195</v>
      </c>
      <c r="F181" s="74">
        <v>12</v>
      </c>
      <c r="G181" s="75">
        <v>3292</v>
      </c>
      <c r="H181" s="101">
        <v>1008</v>
      </c>
      <c r="I181" s="101" t="s">
        <v>145</v>
      </c>
      <c r="J181" s="8" t="s">
        <v>179</v>
      </c>
      <c r="K181" s="77"/>
      <c r="L181" s="77"/>
      <c r="M181" s="77"/>
      <c r="N181" s="70">
        <v>122</v>
      </c>
    </row>
    <row r="182" spans="1:14" ht="15.75" hidden="1" customHeight="1" x14ac:dyDescent="0.2">
      <c r="A182" s="53">
        <f t="shared" si="100"/>
        <v>0</v>
      </c>
      <c r="B182" s="54" t="str">
        <f t="shared" si="1"/>
        <v xml:space="preserve"> </v>
      </c>
      <c r="C182" s="72" t="str">
        <f t="shared" si="101"/>
        <v xml:space="preserve">  </v>
      </c>
      <c r="D182" s="72" t="str">
        <f t="shared" si="102"/>
        <v xml:space="preserve">  </v>
      </c>
      <c r="E182" s="73"/>
      <c r="F182" s="74"/>
      <c r="G182" s="75"/>
      <c r="H182" s="76"/>
      <c r="I182" s="76"/>
      <c r="J182" s="8"/>
      <c r="K182" s="77"/>
      <c r="L182" s="77"/>
      <c r="M182" s="77"/>
      <c r="N182" s="99"/>
    </row>
    <row r="183" spans="1:14" ht="15.75" hidden="1" customHeight="1" x14ac:dyDescent="0.2">
      <c r="A183" s="53" t="str">
        <f t="shared" si="100"/>
        <v>A 7007 07</v>
      </c>
      <c r="B183" s="54" t="str">
        <f t="shared" si="1"/>
        <v xml:space="preserve"> </v>
      </c>
      <c r="C183" s="72" t="str">
        <f t="shared" si="101"/>
        <v xml:space="preserve">  </v>
      </c>
      <c r="D183" s="72" t="str">
        <f t="shared" si="102"/>
        <v xml:space="preserve">  </v>
      </c>
      <c r="E183" s="73" t="s">
        <v>195</v>
      </c>
      <c r="F183" s="74"/>
      <c r="G183" s="102" t="s">
        <v>206</v>
      </c>
      <c r="H183" s="91"/>
      <c r="I183" s="91"/>
      <c r="J183" s="24" t="s">
        <v>207</v>
      </c>
      <c r="K183" s="92">
        <f t="shared" ref="K183:M183" si="109">SUM(K185)</f>
        <v>0</v>
      </c>
      <c r="L183" s="92">
        <f t="shared" si="109"/>
        <v>0</v>
      </c>
      <c r="M183" s="92">
        <f t="shared" si="109"/>
        <v>0</v>
      </c>
      <c r="N183" s="70"/>
    </row>
    <row r="184" spans="1:14" ht="15.75" hidden="1" customHeight="1" x14ac:dyDescent="0.2">
      <c r="A184" s="53"/>
      <c r="B184" s="54" t="str">
        <f t="shared" si="1"/>
        <v xml:space="preserve"> </v>
      </c>
      <c r="C184" s="72"/>
      <c r="D184" s="72"/>
      <c r="E184" s="73"/>
      <c r="F184" s="74"/>
      <c r="G184" s="93">
        <v>12</v>
      </c>
      <c r="H184" s="94"/>
      <c r="I184" s="94"/>
      <c r="J184" s="95" t="s">
        <v>107</v>
      </c>
      <c r="K184" s="96">
        <f t="shared" ref="K184:M184" si="110">SUMIF($F185:$F197,$G184,K185:K197)</f>
        <v>0</v>
      </c>
      <c r="L184" s="96">
        <f t="shared" si="110"/>
        <v>0</v>
      </c>
      <c r="M184" s="96">
        <f t="shared" si="110"/>
        <v>0</v>
      </c>
      <c r="N184" s="70"/>
    </row>
    <row r="185" spans="1:14" ht="15.75" hidden="1" customHeight="1" x14ac:dyDescent="0.2">
      <c r="A185" s="53">
        <f t="shared" ref="A185:A199" si="111">G185</f>
        <v>3</v>
      </c>
      <c r="B185" s="54" t="str">
        <f t="shared" si="1"/>
        <v xml:space="preserve"> </v>
      </c>
      <c r="C185" s="72" t="str">
        <f t="shared" ref="C185:C199" si="112">IF(H185&gt;0,LEFT(E185,3),"  ")</f>
        <v xml:space="preserve">  </v>
      </c>
      <c r="D185" s="72" t="str">
        <f t="shared" ref="D185:D199" si="113">IF(H185&gt;0,LEFT(E185,4),"  ")</f>
        <v xml:space="preserve">  </v>
      </c>
      <c r="E185" s="73"/>
      <c r="F185" s="74"/>
      <c r="G185" s="75">
        <v>3</v>
      </c>
      <c r="H185" s="76"/>
      <c r="I185" s="76"/>
      <c r="J185" s="8" t="s">
        <v>152</v>
      </c>
      <c r="K185" s="77">
        <f t="shared" ref="K185:M185" si="114">SUM(K186)</f>
        <v>0</v>
      </c>
      <c r="L185" s="77">
        <f t="shared" si="114"/>
        <v>0</v>
      </c>
      <c r="M185" s="77">
        <f t="shared" si="114"/>
        <v>0</v>
      </c>
      <c r="N185" s="99"/>
    </row>
    <row r="186" spans="1:14" ht="15.75" hidden="1" customHeight="1" x14ac:dyDescent="0.2">
      <c r="A186" s="53">
        <f t="shared" si="111"/>
        <v>32</v>
      </c>
      <c r="B186" s="54" t="str">
        <f t="shared" si="1"/>
        <v xml:space="preserve"> </v>
      </c>
      <c r="C186" s="72" t="str">
        <f t="shared" si="112"/>
        <v xml:space="preserve">  </v>
      </c>
      <c r="D186" s="72" t="str">
        <f t="shared" si="113"/>
        <v xml:space="preserve">  </v>
      </c>
      <c r="E186" s="73"/>
      <c r="F186" s="74"/>
      <c r="G186" s="75">
        <v>32</v>
      </c>
      <c r="H186" s="76"/>
      <c r="I186" s="76"/>
      <c r="J186" s="8" t="s">
        <v>153</v>
      </c>
      <c r="K186" s="77">
        <f t="shared" ref="K186:M186" si="115">SUM(K187,K192)</f>
        <v>0</v>
      </c>
      <c r="L186" s="77">
        <f t="shared" si="115"/>
        <v>0</v>
      </c>
      <c r="M186" s="77">
        <f t="shared" si="115"/>
        <v>0</v>
      </c>
      <c r="N186" s="99"/>
    </row>
    <row r="187" spans="1:14" ht="15.75" hidden="1" customHeight="1" x14ac:dyDescent="0.2">
      <c r="A187" s="53">
        <f t="shared" si="111"/>
        <v>322</v>
      </c>
      <c r="B187" s="54" t="str">
        <f t="shared" si="1"/>
        <v xml:space="preserve"> </v>
      </c>
      <c r="C187" s="72" t="str">
        <f t="shared" si="112"/>
        <v xml:space="preserve">  </v>
      </c>
      <c r="D187" s="72" t="str">
        <f t="shared" si="113"/>
        <v xml:space="preserve">  </v>
      </c>
      <c r="E187" s="73"/>
      <c r="F187" s="74"/>
      <c r="G187" s="75">
        <v>322</v>
      </c>
      <c r="H187" s="76"/>
      <c r="I187" s="76"/>
      <c r="J187" s="8" t="s">
        <v>163</v>
      </c>
      <c r="K187" s="77">
        <f t="shared" ref="K187:M187" si="116">SUM(K188:K191)</f>
        <v>0</v>
      </c>
      <c r="L187" s="77">
        <f t="shared" si="116"/>
        <v>0</v>
      </c>
      <c r="M187" s="77">
        <f t="shared" si="116"/>
        <v>0</v>
      </c>
      <c r="N187" s="99"/>
    </row>
    <row r="188" spans="1:14" ht="15.75" hidden="1" customHeight="1" x14ac:dyDescent="0.2">
      <c r="A188" s="53">
        <f t="shared" si="111"/>
        <v>3221</v>
      </c>
      <c r="B188" s="54">
        <f t="shared" si="1"/>
        <v>12</v>
      </c>
      <c r="C188" s="72" t="str">
        <f t="shared" si="112"/>
        <v>092</v>
      </c>
      <c r="D188" s="72" t="str">
        <f t="shared" si="113"/>
        <v>0922</v>
      </c>
      <c r="E188" s="73" t="s">
        <v>195</v>
      </c>
      <c r="F188" s="74">
        <v>12</v>
      </c>
      <c r="G188" s="75">
        <v>3221</v>
      </c>
      <c r="H188" s="101">
        <v>1009</v>
      </c>
      <c r="I188" s="101" t="s">
        <v>145</v>
      </c>
      <c r="J188" s="8" t="s">
        <v>164</v>
      </c>
      <c r="K188" s="77"/>
      <c r="L188" s="77"/>
      <c r="M188" s="77"/>
      <c r="N188" s="70">
        <v>122</v>
      </c>
    </row>
    <row r="189" spans="1:14" ht="15.75" hidden="1" customHeight="1" x14ac:dyDescent="0.2">
      <c r="A189" s="53">
        <f t="shared" si="111"/>
        <v>3222</v>
      </c>
      <c r="B189" s="54">
        <f t="shared" si="1"/>
        <v>12</v>
      </c>
      <c r="C189" s="72" t="str">
        <f t="shared" si="112"/>
        <v>092</v>
      </c>
      <c r="D189" s="72" t="str">
        <f t="shared" si="113"/>
        <v>0922</v>
      </c>
      <c r="E189" s="73" t="s">
        <v>195</v>
      </c>
      <c r="F189" s="74">
        <v>12</v>
      </c>
      <c r="G189" s="75">
        <v>3222</v>
      </c>
      <c r="H189" s="101">
        <v>1010</v>
      </c>
      <c r="I189" s="101" t="s">
        <v>145</v>
      </c>
      <c r="J189" s="8" t="s">
        <v>202</v>
      </c>
      <c r="K189" s="77"/>
      <c r="L189" s="77"/>
      <c r="M189" s="77"/>
      <c r="N189" s="70">
        <v>122</v>
      </c>
    </row>
    <row r="190" spans="1:14" ht="15.75" hidden="1" customHeight="1" x14ac:dyDescent="0.2">
      <c r="A190" s="53">
        <f t="shared" si="111"/>
        <v>3223</v>
      </c>
      <c r="B190" s="54">
        <f t="shared" si="1"/>
        <v>12</v>
      </c>
      <c r="C190" s="72" t="str">
        <f t="shared" si="112"/>
        <v>092</v>
      </c>
      <c r="D190" s="72" t="str">
        <f t="shared" si="113"/>
        <v>0922</v>
      </c>
      <c r="E190" s="73" t="s">
        <v>195</v>
      </c>
      <c r="F190" s="74">
        <v>12</v>
      </c>
      <c r="G190" s="75">
        <v>3223</v>
      </c>
      <c r="H190" s="101">
        <v>1011</v>
      </c>
      <c r="I190" s="101" t="s">
        <v>145</v>
      </c>
      <c r="J190" s="8" t="s">
        <v>165</v>
      </c>
      <c r="K190" s="77"/>
      <c r="L190" s="77"/>
      <c r="M190" s="77"/>
      <c r="N190" s="70">
        <v>122</v>
      </c>
    </row>
    <row r="191" spans="1:14" ht="15.75" hidden="1" customHeight="1" x14ac:dyDescent="0.2">
      <c r="A191" s="53">
        <f t="shared" si="111"/>
        <v>3224</v>
      </c>
      <c r="B191" s="54">
        <f t="shared" si="1"/>
        <v>12</v>
      </c>
      <c r="C191" s="72" t="str">
        <f t="shared" si="112"/>
        <v>092</v>
      </c>
      <c r="D191" s="72" t="str">
        <f t="shared" si="113"/>
        <v>0922</v>
      </c>
      <c r="E191" s="73" t="s">
        <v>195</v>
      </c>
      <c r="F191" s="74">
        <v>12</v>
      </c>
      <c r="G191" s="75">
        <v>3224</v>
      </c>
      <c r="H191" s="100">
        <v>7032</v>
      </c>
      <c r="I191" s="101" t="s">
        <v>145</v>
      </c>
      <c r="J191" s="8" t="s">
        <v>166</v>
      </c>
      <c r="K191" s="77"/>
      <c r="L191" s="77"/>
      <c r="M191" s="77"/>
      <c r="N191" s="70">
        <v>122</v>
      </c>
    </row>
    <row r="192" spans="1:14" ht="15.75" hidden="1" customHeight="1" x14ac:dyDescent="0.2">
      <c r="A192" s="53">
        <f t="shared" si="111"/>
        <v>323</v>
      </c>
      <c r="B192" s="54" t="str">
        <f t="shared" si="1"/>
        <v xml:space="preserve"> </v>
      </c>
      <c r="C192" s="72" t="str">
        <f t="shared" si="112"/>
        <v xml:space="preserve">  </v>
      </c>
      <c r="D192" s="72" t="str">
        <f t="shared" si="113"/>
        <v xml:space="preserve">  </v>
      </c>
      <c r="E192" s="73"/>
      <c r="F192" s="74"/>
      <c r="G192" s="75">
        <v>323</v>
      </c>
      <c r="H192" s="76"/>
      <c r="I192" s="76"/>
      <c r="J192" s="8" t="s">
        <v>154</v>
      </c>
      <c r="K192" s="77">
        <f t="shared" ref="K192:M192" si="117">SUM(K193:K196)</f>
        <v>0</v>
      </c>
      <c r="L192" s="77">
        <f t="shared" si="117"/>
        <v>0</v>
      </c>
      <c r="M192" s="77">
        <f t="shared" si="117"/>
        <v>0</v>
      </c>
      <c r="N192" s="70"/>
    </row>
    <row r="193" spans="1:14" ht="15.75" hidden="1" customHeight="1" x14ac:dyDescent="0.2">
      <c r="A193" s="53">
        <f t="shared" si="111"/>
        <v>3232</v>
      </c>
      <c r="B193" s="54">
        <f t="shared" si="1"/>
        <v>12</v>
      </c>
      <c r="C193" s="72" t="str">
        <f t="shared" si="112"/>
        <v>092</v>
      </c>
      <c r="D193" s="72" t="str">
        <f t="shared" si="113"/>
        <v>0922</v>
      </c>
      <c r="E193" s="73" t="s">
        <v>195</v>
      </c>
      <c r="F193" s="74">
        <v>12</v>
      </c>
      <c r="G193" s="75">
        <v>3232</v>
      </c>
      <c r="H193" s="101">
        <v>1012</v>
      </c>
      <c r="I193" s="101" t="s">
        <v>145</v>
      </c>
      <c r="J193" s="8" t="s">
        <v>155</v>
      </c>
      <c r="K193" s="77"/>
      <c r="L193" s="77"/>
      <c r="M193" s="77"/>
      <c r="N193" s="70">
        <v>122</v>
      </c>
    </row>
    <row r="194" spans="1:14" ht="15.75" hidden="1" customHeight="1" x14ac:dyDescent="0.2">
      <c r="A194" s="53">
        <f t="shared" si="111"/>
        <v>3234</v>
      </c>
      <c r="B194" s="54">
        <f t="shared" si="1"/>
        <v>12</v>
      </c>
      <c r="C194" s="72" t="str">
        <f t="shared" si="112"/>
        <v>092</v>
      </c>
      <c r="D194" s="72" t="str">
        <f t="shared" si="113"/>
        <v>0922</v>
      </c>
      <c r="E194" s="73" t="s">
        <v>195</v>
      </c>
      <c r="F194" s="74">
        <v>12</v>
      </c>
      <c r="G194" s="75">
        <v>3234</v>
      </c>
      <c r="H194" s="101">
        <v>1013</v>
      </c>
      <c r="I194" s="101" t="s">
        <v>145</v>
      </c>
      <c r="J194" s="8" t="s">
        <v>171</v>
      </c>
      <c r="K194" s="77"/>
      <c r="L194" s="77"/>
      <c r="M194" s="77"/>
      <c r="N194" s="70">
        <v>122</v>
      </c>
    </row>
    <row r="195" spans="1:14" ht="15.75" hidden="1" customHeight="1" x14ac:dyDescent="0.2">
      <c r="A195" s="53">
        <f t="shared" si="111"/>
        <v>3236</v>
      </c>
      <c r="B195" s="54">
        <f t="shared" si="1"/>
        <v>12</v>
      </c>
      <c r="C195" s="72" t="str">
        <f t="shared" si="112"/>
        <v>092</v>
      </c>
      <c r="D195" s="72" t="str">
        <f t="shared" si="113"/>
        <v>0922</v>
      </c>
      <c r="E195" s="73" t="s">
        <v>195</v>
      </c>
      <c r="F195" s="74">
        <v>12</v>
      </c>
      <c r="G195" s="75">
        <v>3236</v>
      </c>
      <c r="H195" s="100">
        <v>7033</v>
      </c>
      <c r="I195" s="101" t="s">
        <v>145</v>
      </c>
      <c r="J195" s="8" t="s">
        <v>208</v>
      </c>
      <c r="K195" s="77"/>
      <c r="L195" s="77"/>
      <c r="M195" s="77"/>
      <c r="N195" s="70">
        <v>122</v>
      </c>
    </row>
    <row r="196" spans="1:14" ht="15.75" hidden="1" customHeight="1" x14ac:dyDescent="0.2">
      <c r="A196" s="53">
        <f t="shared" si="111"/>
        <v>3239</v>
      </c>
      <c r="B196" s="54">
        <f t="shared" si="1"/>
        <v>12</v>
      </c>
      <c r="C196" s="72" t="str">
        <f t="shared" si="112"/>
        <v>092</v>
      </c>
      <c r="D196" s="72" t="str">
        <f t="shared" si="113"/>
        <v>0922</v>
      </c>
      <c r="E196" s="73" t="s">
        <v>195</v>
      </c>
      <c r="F196" s="74">
        <v>12</v>
      </c>
      <c r="G196" s="75">
        <v>3239</v>
      </c>
      <c r="H196" s="100">
        <v>7034</v>
      </c>
      <c r="I196" s="101" t="s">
        <v>145</v>
      </c>
      <c r="J196" s="8" t="s">
        <v>176</v>
      </c>
      <c r="K196" s="77"/>
      <c r="L196" s="77"/>
      <c r="M196" s="77"/>
      <c r="N196" s="70">
        <v>122</v>
      </c>
    </row>
    <row r="197" spans="1:14" ht="15.75" customHeight="1" x14ac:dyDescent="0.2">
      <c r="A197" s="53">
        <f t="shared" si="111"/>
        <v>0</v>
      </c>
      <c r="B197" s="54" t="str">
        <f t="shared" si="1"/>
        <v xml:space="preserve"> </v>
      </c>
      <c r="C197" s="72" t="str">
        <f t="shared" si="112"/>
        <v xml:space="preserve">  </v>
      </c>
      <c r="D197" s="72" t="str">
        <f t="shared" si="113"/>
        <v xml:space="preserve">  </v>
      </c>
      <c r="E197" s="73"/>
      <c r="F197" s="74"/>
      <c r="G197" s="75"/>
      <c r="H197" s="76"/>
      <c r="I197" s="76"/>
      <c r="J197" s="8"/>
      <c r="K197" s="77"/>
      <c r="L197" s="77"/>
      <c r="M197" s="77"/>
      <c r="N197" s="70"/>
    </row>
    <row r="198" spans="1:14" ht="15.75" customHeight="1" x14ac:dyDescent="0.2">
      <c r="A198" s="53" t="str">
        <f t="shared" si="111"/>
        <v>Program 7011</v>
      </c>
      <c r="B198" s="54" t="str">
        <f t="shared" si="1"/>
        <v xml:space="preserve"> </v>
      </c>
      <c r="C198" s="72" t="str">
        <f t="shared" si="112"/>
        <v xml:space="preserve">  </v>
      </c>
      <c r="D198" s="72" t="str">
        <f t="shared" si="113"/>
        <v xml:space="preserve">  </v>
      </c>
      <c r="E198" s="85"/>
      <c r="F198" s="86"/>
      <c r="G198" s="87" t="s">
        <v>209</v>
      </c>
      <c r="H198" s="105"/>
      <c r="I198" s="105"/>
      <c r="J198" s="106" t="s">
        <v>210</v>
      </c>
      <c r="K198" s="89">
        <f t="shared" ref="K198:M198" si="118">SUM(K199,K538)</f>
        <v>9876700</v>
      </c>
      <c r="L198" s="89">
        <f t="shared" si="118"/>
        <v>9776700</v>
      </c>
      <c r="M198" s="89">
        <f t="shared" si="118"/>
        <v>9776700</v>
      </c>
      <c r="N198" s="70"/>
    </row>
    <row r="199" spans="1:14" ht="15.75" customHeight="1" x14ac:dyDescent="0.2">
      <c r="A199" s="53" t="str">
        <f t="shared" si="111"/>
        <v>A 7011 01</v>
      </c>
      <c r="B199" s="54" t="str">
        <f t="shared" si="1"/>
        <v xml:space="preserve"> </v>
      </c>
      <c r="C199" s="72" t="str">
        <f t="shared" si="112"/>
        <v xml:space="preserve">  </v>
      </c>
      <c r="D199" s="72" t="str">
        <f t="shared" si="113"/>
        <v xml:space="preserve">  </v>
      </c>
      <c r="E199" s="73" t="s">
        <v>139</v>
      </c>
      <c r="F199" s="74"/>
      <c r="G199" s="102" t="s">
        <v>211</v>
      </c>
      <c r="H199" s="91"/>
      <c r="I199" s="91"/>
      <c r="J199" s="24" t="s">
        <v>212</v>
      </c>
      <c r="K199" s="92">
        <f t="shared" ref="K199:M199" si="119">SUM(K206,K457)</f>
        <v>9876700</v>
      </c>
      <c r="L199" s="92">
        <f t="shared" si="119"/>
        <v>9776700</v>
      </c>
      <c r="M199" s="92">
        <f t="shared" si="119"/>
        <v>9776700</v>
      </c>
      <c r="N199" s="70"/>
    </row>
    <row r="200" spans="1:14" ht="15.75" customHeight="1" x14ac:dyDescent="0.2">
      <c r="A200" s="53"/>
      <c r="B200" s="54" t="str">
        <f t="shared" si="1"/>
        <v xml:space="preserve"> </v>
      </c>
      <c r="C200" s="72"/>
      <c r="D200" s="72"/>
      <c r="E200" s="73"/>
      <c r="F200" s="74"/>
      <c r="G200" s="93">
        <v>32</v>
      </c>
      <c r="H200" s="94"/>
      <c r="I200" s="94"/>
      <c r="J200" s="95" t="s">
        <v>110</v>
      </c>
      <c r="K200" s="96">
        <f t="shared" ref="K200:M200" si="120">SUMIF($F206:$F537,$G200,K206:K537)</f>
        <v>161700</v>
      </c>
      <c r="L200" s="96">
        <f t="shared" si="120"/>
        <v>61700</v>
      </c>
      <c r="M200" s="96">
        <f t="shared" si="120"/>
        <v>61700</v>
      </c>
      <c r="N200" s="70"/>
    </row>
    <row r="201" spans="1:14" ht="15.75" customHeight="1" x14ac:dyDescent="0.2">
      <c r="A201" s="53"/>
      <c r="B201" s="54" t="str">
        <f t="shared" si="1"/>
        <v xml:space="preserve"> </v>
      </c>
      <c r="C201" s="72"/>
      <c r="D201" s="72"/>
      <c r="E201" s="73"/>
      <c r="F201" s="74"/>
      <c r="G201" s="93">
        <v>49</v>
      </c>
      <c r="H201" s="94"/>
      <c r="I201" s="94"/>
      <c r="J201" s="95" t="s">
        <v>111</v>
      </c>
      <c r="K201" s="96">
        <f t="shared" ref="K201:M201" si="121">SUMIF($F206:$F537,$G201,K206:K537)</f>
        <v>0</v>
      </c>
      <c r="L201" s="96">
        <f t="shared" si="121"/>
        <v>0</v>
      </c>
      <c r="M201" s="96">
        <f t="shared" si="121"/>
        <v>0</v>
      </c>
      <c r="N201" s="70"/>
    </row>
    <row r="202" spans="1:14" ht="15.75" customHeight="1" x14ac:dyDescent="0.2">
      <c r="A202" s="53"/>
      <c r="B202" s="54" t="str">
        <f t="shared" si="1"/>
        <v xml:space="preserve"> </v>
      </c>
      <c r="C202" s="72"/>
      <c r="D202" s="72"/>
      <c r="E202" s="73"/>
      <c r="F202" s="74"/>
      <c r="G202" s="93">
        <v>54</v>
      </c>
      <c r="H202" s="94"/>
      <c r="I202" s="94"/>
      <c r="J202" s="95" t="s">
        <v>112</v>
      </c>
      <c r="K202" s="96">
        <f t="shared" ref="K202:M202" si="122">SUMIF($F206:$F537,$G202,K206:K537)</f>
        <v>9715000</v>
      </c>
      <c r="L202" s="96">
        <f t="shared" si="122"/>
        <v>9715000</v>
      </c>
      <c r="M202" s="96">
        <f t="shared" si="122"/>
        <v>9715000</v>
      </c>
      <c r="N202" s="70"/>
    </row>
    <row r="203" spans="1:14" ht="15.75" customHeight="1" x14ac:dyDescent="0.2">
      <c r="A203" s="53"/>
      <c r="B203" s="54" t="str">
        <f t="shared" si="1"/>
        <v xml:space="preserve"> </v>
      </c>
      <c r="C203" s="72"/>
      <c r="D203" s="72"/>
      <c r="E203" s="73"/>
      <c r="F203" s="74"/>
      <c r="G203" s="93">
        <v>62</v>
      </c>
      <c r="H203" s="94"/>
      <c r="I203" s="94"/>
      <c r="J203" s="95" t="s">
        <v>113</v>
      </c>
      <c r="K203" s="96">
        <f t="shared" ref="K203:M203" si="123">SUMIF($F206:$F537,$G203,K206:K537)</f>
        <v>0</v>
      </c>
      <c r="L203" s="96">
        <f t="shared" si="123"/>
        <v>0</v>
      </c>
      <c r="M203" s="96">
        <f t="shared" si="123"/>
        <v>0</v>
      </c>
      <c r="N203" s="70"/>
    </row>
    <row r="204" spans="1:14" ht="15.75" customHeight="1" x14ac:dyDescent="0.2">
      <c r="A204" s="53"/>
      <c r="B204" s="54" t="str">
        <f t="shared" si="1"/>
        <v xml:space="preserve"> </v>
      </c>
      <c r="C204" s="72"/>
      <c r="D204" s="72"/>
      <c r="E204" s="73"/>
      <c r="F204" s="74"/>
      <c r="G204" s="93">
        <v>72</v>
      </c>
      <c r="H204" s="94"/>
      <c r="I204" s="94"/>
      <c r="J204" s="95" t="s">
        <v>114</v>
      </c>
      <c r="K204" s="96">
        <f t="shared" ref="K204:M204" si="124">SUMIF($F206:$F537,$G204,K206:K537)</f>
        <v>0</v>
      </c>
      <c r="L204" s="96">
        <f t="shared" si="124"/>
        <v>0</v>
      </c>
      <c r="M204" s="96">
        <f t="shared" si="124"/>
        <v>0</v>
      </c>
      <c r="N204" s="70"/>
    </row>
    <row r="205" spans="1:14" ht="15.75" customHeight="1" x14ac:dyDescent="0.2">
      <c r="A205" s="53"/>
      <c r="B205" s="54" t="str">
        <f t="shared" si="1"/>
        <v xml:space="preserve"> </v>
      </c>
      <c r="C205" s="72"/>
      <c r="D205" s="72"/>
      <c r="E205" s="73"/>
      <c r="F205" s="74"/>
      <c r="G205" s="93">
        <v>82</v>
      </c>
      <c r="H205" s="94"/>
      <c r="I205" s="94"/>
      <c r="J205" s="95" t="s">
        <v>115</v>
      </c>
      <c r="K205" s="96">
        <f t="shared" ref="K205:M205" si="125">SUMIF($F206:$F537,$G205,K206:K537)</f>
        <v>0</v>
      </c>
      <c r="L205" s="96">
        <f t="shared" si="125"/>
        <v>0</v>
      </c>
      <c r="M205" s="96">
        <f t="shared" si="125"/>
        <v>0</v>
      </c>
      <c r="N205" s="70"/>
    </row>
    <row r="206" spans="1:14" ht="15.75" customHeight="1" x14ac:dyDescent="0.2">
      <c r="A206" s="53">
        <f t="shared" ref="A206:A538" si="126">G206</f>
        <v>3</v>
      </c>
      <c r="B206" s="54" t="str">
        <f t="shared" si="1"/>
        <v xml:space="preserve"> </v>
      </c>
      <c r="C206" s="72" t="str">
        <f t="shared" ref="C206:C538" si="127">IF(H206&gt;0,LEFT(E206,3),"  ")</f>
        <v xml:space="preserve">  </v>
      </c>
      <c r="D206" s="72" t="str">
        <f t="shared" ref="D206:D538" si="128">IF(H206&gt;0,LEFT(E206,4),"  ")</f>
        <v xml:space="preserve">  </v>
      </c>
      <c r="E206" s="73"/>
      <c r="F206" s="74"/>
      <c r="G206" s="75">
        <v>3</v>
      </c>
      <c r="H206" s="76"/>
      <c r="I206" s="76"/>
      <c r="J206" s="8" t="s">
        <v>152</v>
      </c>
      <c r="K206" s="77">
        <f t="shared" ref="K206:M206" si="129">SUM(K207,K247,K409,K435,K449)</f>
        <v>9778700</v>
      </c>
      <c r="L206" s="77">
        <f t="shared" si="129"/>
        <v>9708700</v>
      </c>
      <c r="M206" s="77">
        <f t="shared" si="129"/>
        <v>9708700</v>
      </c>
      <c r="N206" s="99"/>
    </row>
    <row r="207" spans="1:14" ht="15.75" customHeight="1" x14ac:dyDescent="0.2">
      <c r="A207" s="53">
        <f t="shared" si="126"/>
        <v>31</v>
      </c>
      <c r="B207" s="54" t="str">
        <f t="shared" si="1"/>
        <v xml:space="preserve"> </v>
      </c>
      <c r="C207" s="72" t="str">
        <f t="shared" si="127"/>
        <v xml:space="preserve">  </v>
      </c>
      <c r="D207" s="72" t="str">
        <f t="shared" si="128"/>
        <v xml:space="preserve">  </v>
      </c>
      <c r="E207" s="73"/>
      <c r="F207" s="74"/>
      <c r="G207" s="75">
        <v>31</v>
      </c>
      <c r="H207" s="76"/>
      <c r="I207" s="76"/>
      <c r="J207" s="8" t="s">
        <v>213</v>
      </c>
      <c r="K207" s="77">
        <f t="shared" ref="K207:M207" si="130">SUM(K208,K227,K234)</f>
        <v>9378000</v>
      </c>
      <c r="L207" s="77">
        <f t="shared" si="130"/>
        <v>9378000</v>
      </c>
      <c r="M207" s="77">
        <f t="shared" si="130"/>
        <v>9378000</v>
      </c>
      <c r="N207" s="70"/>
    </row>
    <row r="208" spans="1:14" ht="15.75" customHeight="1" x14ac:dyDescent="0.2">
      <c r="A208" s="53">
        <f t="shared" si="126"/>
        <v>311</v>
      </c>
      <c r="B208" s="54" t="str">
        <f t="shared" si="1"/>
        <v xml:space="preserve"> </v>
      </c>
      <c r="C208" s="72" t="str">
        <f t="shared" si="127"/>
        <v xml:space="preserve">  </v>
      </c>
      <c r="D208" s="72" t="str">
        <f t="shared" si="128"/>
        <v xml:space="preserve">  </v>
      </c>
      <c r="E208" s="73"/>
      <c r="F208" s="74"/>
      <c r="G208" s="75">
        <v>311</v>
      </c>
      <c r="H208" s="76"/>
      <c r="I208" s="76"/>
      <c r="J208" s="8" t="s">
        <v>214</v>
      </c>
      <c r="K208" s="77">
        <f t="shared" ref="K208:M208" si="131">SUM(K209:K226)</f>
        <v>7800000</v>
      </c>
      <c r="L208" s="77">
        <f t="shared" si="131"/>
        <v>7800000</v>
      </c>
      <c r="M208" s="77">
        <f t="shared" si="131"/>
        <v>7800000</v>
      </c>
      <c r="N208" s="70"/>
    </row>
    <row r="209" spans="1:14" ht="15.75" hidden="1" customHeight="1" x14ac:dyDescent="0.2">
      <c r="A209" s="53">
        <f t="shared" si="126"/>
        <v>3111</v>
      </c>
      <c r="B209" s="54">
        <f t="shared" si="1"/>
        <v>32</v>
      </c>
      <c r="C209" s="72" t="str">
        <f t="shared" si="127"/>
        <v>091</v>
      </c>
      <c r="D209" s="72" t="str">
        <f t="shared" si="128"/>
        <v>0912</v>
      </c>
      <c r="E209" s="73" t="s">
        <v>139</v>
      </c>
      <c r="F209" s="74">
        <v>32</v>
      </c>
      <c r="G209" s="107">
        <v>3111</v>
      </c>
      <c r="H209" s="101">
        <v>1014</v>
      </c>
      <c r="I209" s="101" t="s">
        <v>145</v>
      </c>
      <c r="J209" s="141" t="s">
        <v>215</v>
      </c>
      <c r="K209" s="77"/>
      <c r="L209" s="77"/>
      <c r="M209" s="77"/>
      <c r="N209" s="70">
        <v>3210</v>
      </c>
    </row>
    <row r="210" spans="1:14" ht="15.75" hidden="1" customHeight="1" x14ac:dyDescent="0.2">
      <c r="A210" s="53">
        <f t="shared" si="126"/>
        <v>3111</v>
      </c>
      <c r="B210" s="54" t="str">
        <f t="shared" si="1"/>
        <v xml:space="preserve"> </v>
      </c>
      <c r="C210" s="72" t="str">
        <f t="shared" si="127"/>
        <v xml:space="preserve">  </v>
      </c>
      <c r="D210" s="72" t="str">
        <f t="shared" si="128"/>
        <v xml:space="preserve">  </v>
      </c>
      <c r="E210" s="73" t="s">
        <v>139</v>
      </c>
      <c r="F210" s="74">
        <v>49</v>
      </c>
      <c r="G210" s="107">
        <v>3111</v>
      </c>
      <c r="H210" s="101"/>
      <c r="I210" s="101" t="s">
        <v>145</v>
      </c>
      <c r="J210" s="142"/>
      <c r="K210" s="77"/>
      <c r="L210" s="77"/>
      <c r="M210" s="77"/>
      <c r="N210" s="70">
        <v>4910</v>
      </c>
    </row>
    <row r="211" spans="1:14" ht="15.75" hidden="1" customHeight="1" x14ac:dyDescent="0.2">
      <c r="A211" s="53">
        <f t="shared" si="126"/>
        <v>3111</v>
      </c>
      <c r="B211" s="54" t="str">
        <f t="shared" si="1"/>
        <v xml:space="preserve"> </v>
      </c>
      <c r="C211" s="72" t="str">
        <f t="shared" si="127"/>
        <v xml:space="preserve">  </v>
      </c>
      <c r="D211" s="72" t="str">
        <f t="shared" si="128"/>
        <v xml:space="preserve">  </v>
      </c>
      <c r="E211" s="73" t="s">
        <v>139</v>
      </c>
      <c r="F211" s="74">
        <v>54</v>
      </c>
      <c r="G211" s="107">
        <v>3111</v>
      </c>
      <c r="H211" s="101"/>
      <c r="I211" s="101" t="s">
        <v>145</v>
      </c>
      <c r="J211" s="142"/>
      <c r="K211" s="77">
        <v>7800000</v>
      </c>
      <c r="L211" s="77">
        <v>7800000</v>
      </c>
      <c r="M211" s="77">
        <v>7800000</v>
      </c>
      <c r="N211" s="70">
        <v>5410</v>
      </c>
    </row>
    <row r="212" spans="1:14" ht="15.75" hidden="1" customHeight="1" x14ac:dyDescent="0.2">
      <c r="A212" s="53">
        <f t="shared" si="126"/>
        <v>3111</v>
      </c>
      <c r="B212" s="54" t="str">
        <f t="shared" si="1"/>
        <v xml:space="preserve"> </v>
      </c>
      <c r="C212" s="72" t="str">
        <f t="shared" si="127"/>
        <v xml:space="preserve">  </v>
      </c>
      <c r="D212" s="72" t="str">
        <f t="shared" si="128"/>
        <v xml:space="preserve">  </v>
      </c>
      <c r="E212" s="73" t="s">
        <v>139</v>
      </c>
      <c r="F212" s="74">
        <v>62</v>
      </c>
      <c r="G212" s="107">
        <v>3111</v>
      </c>
      <c r="H212" s="101"/>
      <c r="I212" s="101" t="s">
        <v>145</v>
      </c>
      <c r="J212" s="142"/>
      <c r="K212" s="77"/>
      <c r="L212" s="77"/>
      <c r="M212" s="77"/>
      <c r="N212" s="70">
        <v>6210</v>
      </c>
    </row>
    <row r="213" spans="1:14" ht="15.75" hidden="1" customHeight="1" x14ac:dyDescent="0.2">
      <c r="A213" s="53">
        <f t="shared" si="126"/>
        <v>3111</v>
      </c>
      <c r="B213" s="54" t="str">
        <f t="shared" si="1"/>
        <v xml:space="preserve"> </v>
      </c>
      <c r="C213" s="72" t="str">
        <f t="shared" si="127"/>
        <v xml:space="preserve">  </v>
      </c>
      <c r="D213" s="72" t="str">
        <f t="shared" si="128"/>
        <v xml:space="preserve">  </v>
      </c>
      <c r="E213" s="73" t="s">
        <v>139</v>
      </c>
      <c r="F213" s="74">
        <v>72</v>
      </c>
      <c r="G213" s="107">
        <v>3111</v>
      </c>
      <c r="H213" s="101"/>
      <c r="I213" s="101" t="s">
        <v>145</v>
      </c>
      <c r="J213" s="142"/>
      <c r="K213" s="77"/>
      <c r="L213" s="77"/>
      <c r="M213" s="77"/>
      <c r="N213" s="70">
        <v>7210</v>
      </c>
    </row>
    <row r="214" spans="1:14" ht="15.75" hidden="1" customHeight="1" x14ac:dyDescent="0.2">
      <c r="A214" s="53">
        <f t="shared" si="126"/>
        <v>3111</v>
      </c>
      <c r="B214" s="54" t="str">
        <f t="shared" si="1"/>
        <v xml:space="preserve"> </v>
      </c>
      <c r="C214" s="72" t="str">
        <f t="shared" si="127"/>
        <v xml:space="preserve">  </v>
      </c>
      <c r="D214" s="72" t="str">
        <f t="shared" si="128"/>
        <v xml:space="preserve">  </v>
      </c>
      <c r="E214" s="73" t="s">
        <v>139</v>
      </c>
      <c r="F214" s="74">
        <v>82</v>
      </c>
      <c r="G214" s="107">
        <v>3111</v>
      </c>
      <c r="H214" s="101"/>
      <c r="I214" s="101" t="s">
        <v>145</v>
      </c>
      <c r="J214" s="143"/>
      <c r="K214" s="77"/>
      <c r="L214" s="77"/>
      <c r="M214" s="77"/>
      <c r="N214" s="70">
        <v>8210</v>
      </c>
    </row>
    <row r="215" spans="1:14" ht="15.75" hidden="1" customHeight="1" x14ac:dyDescent="0.2">
      <c r="A215" s="53">
        <f t="shared" si="126"/>
        <v>3113</v>
      </c>
      <c r="B215" s="54">
        <f t="shared" si="1"/>
        <v>32</v>
      </c>
      <c r="C215" s="72" t="str">
        <f t="shared" si="127"/>
        <v>091</v>
      </c>
      <c r="D215" s="72" t="str">
        <f t="shared" si="128"/>
        <v>0912</v>
      </c>
      <c r="E215" s="73" t="s">
        <v>139</v>
      </c>
      <c r="F215" s="74">
        <v>32</v>
      </c>
      <c r="G215" s="107">
        <v>3113</v>
      </c>
      <c r="H215" s="101">
        <v>1017</v>
      </c>
      <c r="I215" s="101" t="s">
        <v>145</v>
      </c>
      <c r="J215" s="141" t="s">
        <v>216</v>
      </c>
      <c r="K215" s="77"/>
      <c r="L215" s="77"/>
      <c r="M215" s="77"/>
      <c r="N215" s="70">
        <v>3210</v>
      </c>
    </row>
    <row r="216" spans="1:14" ht="15.75" hidden="1" customHeight="1" x14ac:dyDescent="0.2">
      <c r="A216" s="53">
        <f t="shared" si="126"/>
        <v>3113</v>
      </c>
      <c r="B216" s="54" t="str">
        <f t="shared" si="1"/>
        <v xml:space="preserve"> </v>
      </c>
      <c r="C216" s="72" t="str">
        <f t="shared" si="127"/>
        <v xml:space="preserve">  </v>
      </c>
      <c r="D216" s="72" t="str">
        <f t="shared" si="128"/>
        <v xml:space="preserve">  </v>
      </c>
      <c r="E216" s="73" t="s">
        <v>139</v>
      </c>
      <c r="F216" s="74">
        <v>49</v>
      </c>
      <c r="G216" s="107">
        <v>3113</v>
      </c>
      <c r="H216" s="101"/>
      <c r="I216" s="101" t="s">
        <v>145</v>
      </c>
      <c r="J216" s="142"/>
      <c r="K216" s="77"/>
      <c r="L216" s="77"/>
      <c r="M216" s="77"/>
      <c r="N216" s="70">
        <v>4910</v>
      </c>
    </row>
    <row r="217" spans="1:14" ht="15.75" hidden="1" customHeight="1" x14ac:dyDescent="0.2">
      <c r="A217" s="53">
        <f t="shared" si="126"/>
        <v>3113</v>
      </c>
      <c r="B217" s="54" t="str">
        <f t="shared" si="1"/>
        <v xml:space="preserve"> </v>
      </c>
      <c r="C217" s="72" t="str">
        <f t="shared" si="127"/>
        <v xml:space="preserve">  </v>
      </c>
      <c r="D217" s="72" t="str">
        <f t="shared" si="128"/>
        <v xml:space="preserve">  </v>
      </c>
      <c r="E217" s="73" t="s">
        <v>139</v>
      </c>
      <c r="F217" s="74">
        <v>54</v>
      </c>
      <c r="G217" s="107">
        <v>3113</v>
      </c>
      <c r="H217" s="101"/>
      <c r="I217" s="101" t="s">
        <v>145</v>
      </c>
      <c r="J217" s="142"/>
      <c r="K217" s="77"/>
      <c r="L217" s="77"/>
      <c r="M217" s="77"/>
      <c r="N217" s="70">
        <v>5410</v>
      </c>
    </row>
    <row r="218" spans="1:14" ht="15.75" hidden="1" customHeight="1" x14ac:dyDescent="0.2">
      <c r="A218" s="53">
        <f t="shared" si="126"/>
        <v>3113</v>
      </c>
      <c r="B218" s="54" t="str">
        <f t="shared" si="1"/>
        <v xml:space="preserve"> </v>
      </c>
      <c r="C218" s="72" t="str">
        <f t="shared" si="127"/>
        <v xml:space="preserve">  </v>
      </c>
      <c r="D218" s="72" t="str">
        <f t="shared" si="128"/>
        <v xml:space="preserve">  </v>
      </c>
      <c r="E218" s="73" t="s">
        <v>139</v>
      </c>
      <c r="F218" s="74">
        <v>62</v>
      </c>
      <c r="G218" s="107">
        <v>3113</v>
      </c>
      <c r="H218" s="101"/>
      <c r="I218" s="101" t="s">
        <v>145</v>
      </c>
      <c r="J218" s="142"/>
      <c r="K218" s="77"/>
      <c r="L218" s="77"/>
      <c r="M218" s="77"/>
      <c r="N218" s="70">
        <v>6210</v>
      </c>
    </row>
    <row r="219" spans="1:14" ht="15.75" hidden="1" customHeight="1" x14ac:dyDescent="0.2">
      <c r="A219" s="53">
        <f t="shared" si="126"/>
        <v>3113</v>
      </c>
      <c r="B219" s="54" t="str">
        <f t="shared" si="1"/>
        <v xml:space="preserve"> </v>
      </c>
      <c r="C219" s="72" t="str">
        <f t="shared" si="127"/>
        <v xml:space="preserve">  </v>
      </c>
      <c r="D219" s="72" t="str">
        <f t="shared" si="128"/>
        <v xml:space="preserve">  </v>
      </c>
      <c r="E219" s="73" t="s">
        <v>139</v>
      </c>
      <c r="F219" s="74">
        <v>72</v>
      </c>
      <c r="G219" s="107">
        <v>3113</v>
      </c>
      <c r="H219" s="101"/>
      <c r="I219" s="101" t="s">
        <v>145</v>
      </c>
      <c r="J219" s="142"/>
      <c r="K219" s="77"/>
      <c r="L219" s="77"/>
      <c r="M219" s="77"/>
      <c r="N219" s="70">
        <v>7210</v>
      </c>
    </row>
    <row r="220" spans="1:14" ht="15.75" hidden="1" customHeight="1" x14ac:dyDescent="0.2">
      <c r="A220" s="53">
        <f t="shared" si="126"/>
        <v>3113</v>
      </c>
      <c r="B220" s="54" t="str">
        <f t="shared" si="1"/>
        <v xml:space="preserve"> </v>
      </c>
      <c r="C220" s="72" t="str">
        <f t="shared" si="127"/>
        <v xml:space="preserve">  </v>
      </c>
      <c r="D220" s="72" t="str">
        <f t="shared" si="128"/>
        <v xml:space="preserve">  </v>
      </c>
      <c r="E220" s="73" t="s">
        <v>139</v>
      </c>
      <c r="F220" s="74">
        <v>82</v>
      </c>
      <c r="G220" s="107">
        <v>3113</v>
      </c>
      <c r="H220" s="101"/>
      <c r="I220" s="101" t="s">
        <v>145</v>
      </c>
      <c r="J220" s="143"/>
      <c r="K220" s="77"/>
      <c r="L220" s="77"/>
      <c r="M220" s="77"/>
      <c r="N220" s="70">
        <v>8210</v>
      </c>
    </row>
    <row r="221" spans="1:14" ht="15.75" hidden="1" customHeight="1" x14ac:dyDescent="0.2">
      <c r="A221" s="53">
        <f t="shared" si="126"/>
        <v>3114</v>
      </c>
      <c r="B221" s="54">
        <f t="shared" si="1"/>
        <v>32</v>
      </c>
      <c r="C221" s="72" t="str">
        <f t="shared" si="127"/>
        <v>091</v>
      </c>
      <c r="D221" s="72" t="str">
        <f t="shared" si="128"/>
        <v>0912</v>
      </c>
      <c r="E221" s="73" t="s">
        <v>139</v>
      </c>
      <c r="F221" s="74">
        <v>32</v>
      </c>
      <c r="G221" s="107">
        <v>3114</v>
      </c>
      <c r="H221" s="101">
        <v>1018</v>
      </c>
      <c r="I221" s="101" t="s">
        <v>145</v>
      </c>
      <c r="J221" s="141" t="s">
        <v>217</v>
      </c>
      <c r="K221" s="77"/>
      <c r="L221" s="77"/>
      <c r="M221" s="77"/>
      <c r="N221" s="70">
        <v>3210</v>
      </c>
    </row>
    <row r="222" spans="1:14" ht="15.75" hidden="1" customHeight="1" x14ac:dyDescent="0.2">
      <c r="A222" s="53">
        <f t="shared" si="126"/>
        <v>3114</v>
      </c>
      <c r="B222" s="54" t="str">
        <f t="shared" si="1"/>
        <v xml:space="preserve"> </v>
      </c>
      <c r="C222" s="72" t="str">
        <f t="shared" si="127"/>
        <v xml:space="preserve">  </v>
      </c>
      <c r="D222" s="72" t="str">
        <f t="shared" si="128"/>
        <v xml:space="preserve">  </v>
      </c>
      <c r="E222" s="73" t="s">
        <v>139</v>
      </c>
      <c r="F222" s="74">
        <v>49</v>
      </c>
      <c r="G222" s="107">
        <v>3114</v>
      </c>
      <c r="H222" s="101"/>
      <c r="I222" s="101" t="s">
        <v>145</v>
      </c>
      <c r="J222" s="142"/>
      <c r="K222" s="77"/>
      <c r="L222" s="77"/>
      <c r="M222" s="77"/>
      <c r="N222" s="70">
        <v>4910</v>
      </c>
    </row>
    <row r="223" spans="1:14" ht="15.75" hidden="1" customHeight="1" x14ac:dyDescent="0.2">
      <c r="A223" s="53">
        <f t="shared" si="126"/>
        <v>3114</v>
      </c>
      <c r="B223" s="54" t="str">
        <f t="shared" si="1"/>
        <v xml:space="preserve"> </v>
      </c>
      <c r="C223" s="72" t="str">
        <f t="shared" si="127"/>
        <v xml:space="preserve">  </v>
      </c>
      <c r="D223" s="72" t="str">
        <f t="shared" si="128"/>
        <v xml:space="preserve">  </v>
      </c>
      <c r="E223" s="73" t="s">
        <v>139</v>
      </c>
      <c r="F223" s="74">
        <v>54</v>
      </c>
      <c r="G223" s="107">
        <v>3114</v>
      </c>
      <c r="H223" s="101"/>
      <c r="I223" s="101" t="s">
        <v>145</v>
      </c>
      <c r="J223" s="142"/>
      <c r="K223" s="77"/>
      <c r="L223" s="77"/>
      <c r="M223" s="77"/>
      <c r="N223" s="70">
        <v>5410</v>
      </c>
    </row>
    <row r="224" spans="1:14" ht="15.75" hidden="1" customHeight="1" x14ac:dyDescent="0.2">
      <c r="A224" s="53">
        <f t="shared" si="126"/>
        <v>3114</v>
      </c>
      <c r="B224" s="54" t="str">
        <f t="shared" si="1"/>
        <v xml:space="preserve"> </v>
      </c>
      <c r="C224" s="72" t="str">
        <f t="shared" si="127"/>
        <v xml:space="preserve">  </v>
      </c>
      <c r="D224" s="72" t="str">
        <f t="shared" si="128"/>
        <v xml:space="preserve">  </v>
      </c>
      <c r="E224" s="73" t="s">
        <v>139</v>
      </c>
      <c r="F224" s="74">
        <v>62</v>
      </c>
      <c r="G224" s="107">
        <v>3114</v>
      </c>
      <c r="H224" s="101"/>
      <c r="I224" s="101" t="s">
        <v>145</v>
      </c>
      <c r="J224" s="142"/>
      <c r="K224" s="77"/>
      <c r="L224" s="77"/>
      <c r="M224" s="77"/>
      <c r="N224" s="70">
        <v>6210</v>
      </c>
    </row>
    <row r="225" spans="1:14" ht="15.75" hidden="1" customHeight="1" x14ac:dyDescent="0.2">
      <c r="A225" s="53">
        <f t="shared" si="126"/>
        <v>3114</v>
      </c>
      <c r="B225" s="54" t="str">
        <f t="shared" si="1"/>
        <v xml:space="preserve"> </v>
      </c>
      <c r="C225" s="72" t="str">
        <f t="shared" si="127"/>
        <v xml:space="preserve">  </v>
      </c>
      <c r="D225" s="72" t="str">
        <f t="shared" si="128"/>
        <v xml:space="preserve">  </v>
      </c>
      <c r="E225" s="73" t="s">
        <v>139</v>
      </c>
      <c r="F225" s="74">
        <v>72</v>
      </c>
      <c r="G225" s="107">
        <v>3114</v>
      </c>
      <c r="H225" s="101"/>
      <c r="I225" s="101" t="s">
        <v>145</v>
      </c>
      <c r="J225" s="142"/>
      <c r="K225" s="77"/>
      <c r="L225" s="77"/>
      <c r="M225" s="77"/>
      <c r="N225" s="70">
        <v>7210</v>
      </c>
    </row>
    <row r="226" spans="1:14" ht="15.75" hidden="1" customHeight="1" x14ac:dyDescent="0.2">
      <c r="A226" s="53">
        <f t="shared" si="126"/>
        <v>3114</v>
      </c>
      <c r="B226" s="54" t="str">
        <f t="shared" si="1"/>
        <v xml:space="preserve"> </v>
      </c>
      <c r="C226" s="72" t="str">
        <f t="shared" si="127"/>
        <v xml:space="preserve">  </v>
      </c>
      <c r="D226" s="72" t="str">
        <f t="shared" si="128"/>
        <v xml:space="preserve">  </v>
      </c>
      <c r="E226" s="73" t="s">
        <v>139</v>
      </c>
      <c r="F226" s="74">
        <v>82</v>
      </c>
      <c r="G226" s="107">
        <v>3114</v>
      </c>
      <c r="H226" s="101"/>
      <c r="I226" s="101" t="s">
        <v>145</v>
      </c>
      <c r="J226" s="143"/>
      <c r="K226" s="77"/>
      <c r="L226" s="77"/>
      <c r="M226" s="77"/>
      <c r="N226" s="70">
        <v>8210</v>
      </c>
    </row>
    <row r="227" spans="1:14" ht="15.75" customHeight="1" x14ac:dyDescent="0.2">
      <c r="A227" s="53">
        <f t="shared" si="126"/>
        <v>312</v>
      </c>
      <c r="B227" s="54" t="str">
        <f t="shared" si="1"/>
        <v xml:space="preserve"> </v>
      </c>
      <c r="C227" s="72" t="str">
        <f t="shared" si="127"/>
        <v xml:space="preserve">  </v>
      </c>
      <c r="D227" s="72" t="str">
        <f t="shared" si="128"/>
        <v xml:space="preserve">  </v>
      </c>
      <c r="E227" s="73"/>
      <c r="F227" s="74"/>
      <c r="G227" s="75">
        <v>312</v>
      </c>
      <c r="H227" s="76"/>
      <c r="I227" s="76"/>
      <c r="J227" s="8" t="s">
        <v>218</v>
      </c>
      <c r="K227" s="77">
        <f t="shared" ref="K227:M227" si="132">SUM(K228:K233)</f>
        <v>278000</v>
      </c>
      <c r="L227" s="77">
        <f t="shared" si="132"/>
        <v>278000</v>
      </c>
      <c r="M227" s="77">
        <f t="shared" si="132"/>
        <v>278000</v>
      </c>
      <c r="N227" s="70"/>
    </row>
    <row r="228" spans="1:14" ht="15.75" hidden="1" customHeight="1" x14ac:dyDescent="0.2">
      <c r="A228" s="53">
        <f t="shared" si="126"/>
        <v>3121</v>
      </c>
      <c r="B228" s="54">
        <f t="shared" si="1"/>
        <v>32</v>
      </c>
      <c r="C228" s="72" t="str">
        <f t="shared" si="127"/>
        <v>091</v>
      </c>
      <c r="D228" s="72" t="str">
        <f t="shared" si="128"/>
        <v>0912</v>
      </c>
      <c r="E228" s="73" t="s">
        <v>139</v>
      </c>
      <c r="F228" s="74">
        <v>32</v>
      </c>
      <c r="G228" s="107">
        <v>3121</v>
      </c>
      <c r="H228" s="101">
        <v>1019</v>
      </c>
      <c r="I228" s="101" t="s">
        <v>145</v>
      </c>
      <c r="J228" s="141" t="s">
        <v>218</v>
      </c>
      <c r="K228" s="77"/>
      <c r="L228" s="77"/>
      <c r="M228" s="77"/>
      <c r="N228" s="70">
        <v>3210</v>
      </c>
    </row>
    <row r="229" spans="1:14" ht="15.75" hidden="1" customHeight="1" x14ac:dyDescent="0.2">
      <c r="A229" s="53">
        <f t="shared" si="126"/>
        <v>3121</v>
      </c>
      <c r="B229" s="54" t="str">
        <f t="shared" si="1"/>
        <v xml:space="preserve"> </v>
      </c>
      <c r="C229" s="72" t="str">
        <f t="shared" si="127"/>
        <v xml:space="preserve">  </v>
      </c>
      <c r="D229" s="72" t="str">
        <f t="shared" si="128"/>
        <v xml:space="preserve">  </v>
      </c>
      <c r="E229" s="73" t="s">
        <v>139</v>
      </c>
      <c r="F229" s="74">
        <v>49</v>
      </c>
      <c r="G229" s="107">
        <v>3121</v>
      </c>
      <c r="H229" s="101"/>
      <c r="I229" s="101" t="s">
        <v>145</v>
      </c>
      <c r="J229" s="142"/>
      <c r="K229" s="77"/>
      <c r="L229" s="77"/>
      <c r="M229" s="77"/>
      <c r="N229" s="70">
        <v>4910</v>
      </c>
    </row>
    <row r="230" spans="1:14" ht="15.75" hidden="1" customHeight="1" x14ac:dyDescent="0.2">
      <c r="A230" s="53">
        <f t="shared" si="126"/>
        <v>3121</v>
      </c>
      <c r="B230" s="54" t="str">
        <f t="shared" si="1"/>
        <v xml:space="preserve"> </v>
      </c>
      <c r="C230" s="72" t="str">
        <f t="shared" si="127"/>
        <v xml:space="preserve">  </v>
      </c>
      <c r="D230" s="72" t="str">
        <f t="shared" si="128"/>
        <v xml:space="preserve">  </v>
      </c>
      <c r="E230" s="73" t="s">
        <v>139</v>
      </c>
      <c r="F230" s="74">
        <v>54</v>
      </c>
      <c r="G230" s="107">
        <v>3121</v>
      </c>
      <c r="H230" s="101"/>
      <c r="I230" s="101" t="s">
        <v>145</v>
      </c>
      <c r="J230" s="142"/>
      <c r="K230" s="77">
        <v>278000</v>
      </c>
      <c r="L230" s="77">
        <v>278000</v>
      </c>
      <c r="M230" s="77">
        <v>278000</v>
      </c>
      <c r="N230" s="70">
        <v>5410</v>
      </c>
    </row>
    <row r="231" spans="1:14" ht="15.75" hidden="1" customHeight="1" x14ac:dyDescent="0.2">
      <c r="A231" s="53">
        <f t="shared" si="126"/>
        <v>3121</v>
      </c>
      <c r="B231" s="54" t="str">
        <f t="shared" si="1"/>
        <v xml:space="preserve"> </v>
      </c>
      <c r="C231" s="72" t="str">
        <f t="shared" si="127"/>
        <v xml:space="preserve">  </v>
      </c>
      <c r="D231" s="72" t="str">
        <f t="shared" si="128"/>
        <v xml:space="preserve">  </v>
      </c>
      <c r="E231" s="73" t="s">
        <v>139</v>
      </c>
      <c r="F231" s="74">
        <v>62</v>
      </c>
      <c r="G231" s="107">
        <v>3121</v>
      </c>
      <c r="H231" s="101"/>
      <c r="I231" s="101" t="s">
        <v>145</v>
      </c>
      <c r="J231" s="142"/>
      <c r="K231" s="77"/>
      <c r="L231" s="77"/>
      <c r="M231" s="77"/>
      <c r="N231" s="70">
        <v>6210</v>
      </c>
    </row>
    <row r="232" spans="1:14" ht="15.75" hidden="1" customHeight="1" x14ac:dyDescent="0.2">
      <c r="A232" s="53">
        <f t="shared" si="126"/>
        <v>3121</v>
      </c>
      <c r="B232" s="54" t="str">
        <f t="shared" si="1"/>
        <v xml:space="preserve"> </v>
      </c>
      <c r="C232" s="72" t="str">
        <f t="shared" si="127"/>
        <v xml:space="preserve">  </v>
      </c>
      <c r="D232" s="72" t="str">
        <f t="shared" si="128"/>
        <v xml:space="preserve">  </v>
      </c>
      <c r="E232" s="73" t="s">
        <v>139</v>
      </c>
      <c r="F232" s="74">
        <v>72</v>
      </c>
      <c r="G232" s="107">
        <v>3121</v>
      </c>
      <c r="H232" s="101"/>
      <c r="I232" s="101" t="s">
        <v>145</v>
      </c>
      <c r="J232" s="142"/>
      <c r="K232" s="77"/>
      <c r="L232" s="77"/>
      <c r="M232" s="77"/>
      <c r="N232" s="70">
        <v>7210</v>
      </c>
    </row>
    <row r="233" spans="1:14" ht="15.75" hidden="1" customHeight="1" x14ac:dyDescent="0.2">
      <c r="A233" s="53">
        <f t="shared" si="126"/>
        <v>3121</v>
      </c>
      <c r="B233" s="54" t="str">
        <f t="shared" si="1"/>
        <v xml:space="preserve"> </v>
      </c>
      <c r="C233" s="72" t="str">
        <f t="shared" si="127"/>
        <v xml:space="preserve">  </v>
      </c>
      <c r="D233" s="72" t="str">
        <f t="shared" si="128"/>
        <v xml:space="preserve">  </v>
      </c>
      <c r="E233" s="73" t="s">
        <v>139</v>
      </c>
      <c r="F233" s="74">
        <v>82</v>
      </c>
      <c r="G233" s="107">
        <v>3121</v>
      </c>
      <c r="H233" s="101"/>
      <c r="I233" s="101" t="s">
        <v>145</v>
      </c>
      <c r="J233" s="143"/>
      <c r="K233" s="77"/>
      <c r="L233" s="77"/>
      <c r="M233" s="77"/>
      <c r="N233" s="70">
        <v>8210</v>
      </c>
    </row>
    <row r="234" spans="1:14" ht="15.75" customHeight="1" x14ac:dyDescent="0.2">
      <c r="A234" s="53">
        <f t="shared" si="126"/>
        <v>313</v>
      </c>
      <c r="B234" s="54" t="str">
        <f t="shared" si="1"/>
        <v xml:space="preserve"> </v>
      </c>
      <c r="C234" s="72" t="str">
        <f t="shared" si="127"/>
        <v xml:space="preserve">  </v>
      </c>
      <c r="D234" s="72" t="str">
        <f t="shared" si="128"/>
        <v xml:space="preserve">  </v>
      </c>
      <c r="E234" s="73"/>
      <c r="F234" s="74"/>
      <c r="G234" s="75">
        <v>313</v>
      </c>
      <c r="H234" s="76"/>
      <c r="I234" s="76"/>
      <c r="J234" s="8" t="s">
        <v>219</v>
      </c>
      <c r="K234" s="77">
        <f t="shared" ref="K234:M234" si="133">SUM(K235:K246)</f>
        <v>1300000</v>
      </c>
      <c r="L234" s="77">
        <f t="shared" si="133"/>
        <v>1300000</v>
      </c>
      <c r="M234" s="77">
        <f t="shared" si="133"/>
        <v>1300000</v>
      </c>
      <c r="N234" s="70"/>
    </row>
    <row r="235" spans="1:14" ht="25.5" hidden="1" customHeight="1" x14ac:dyDescent="0.2">
      <c r="A235" s="53">
        <f t="shared" si="126"/>
        <v>3132</v>
      </c>
      <c r="B235" s="54">
        <f t="shared" si="1"/>
        <v>32</v>
      </c>
      <c r="C235" s="72" t="str">
        <f t="shared" si="127"/>
        <v>091</v>
      </c>
      <c r="D235" s="72" t="str">
        <f t="shared" si="128"/>
        <v>0912</v>
      </c>
      <c r="E235" s="73" t="s">
        <v>139</v>
      </c>
      <c r="F235" s="74">
        <v>32</v>
      </c>
      <c r="G235" s="107">
        <v>3132</v>
      </c>
      <c r="H235" s="101">
        <v>1021</v>
      </c>
      <c r="I235" s="101" t="s">
        <v>145</v>
      </c>
      <c r="J235" s="141" t="s">
        <v>220</v>
      </c>
      <c r="K235" s="77"/>
      <c r="L235" s="77"/>
      <c r="M235" s="77"/>
      <c r="N235" s="70">
        <v>3210</v>
      </c>
    </row>
    <row r="236" spans="1:14" ht="15.75" hidden="1" customHeight="1" x14ac:dyDescent="0.2">
      <c r="A236" s="53">
        <f t="shared" si="126"/>
        <v>3132</v>
      </c>
      <c r="B236" s="54" t="str">
        <f t="shared" si="1"/>
        <v xml:space="preserve"> </v>
      </c>
      <c r="C236" s="72" t="str">
        <f t="shared" si="127"/>
        <v xml:space="preserve">  </v>
      </c>
      <c r="D236" s="72" t="str">
        <f t="shared" si="128"/>
        <v xml:space="preserve">  </v>
      </c>
      <c r="E236" s="73" t="s">
        <v>139</v>
      </c>
      <c r="F236" s="74">
        <v>49</v>
      </c>
      <c r="G236" s="107">
        <v>3132</v>
      </c>
      <c r="H236" s="101"/>
      <c r="I236" s="101" t="s">
        <v>145</v>
      </c>
      <c r="J236" s="142"/>
      <c r="K236" s="77"/>
      <c r="L236" s="77"/>
      <c r="M236" s="77"/>
      <c r="N236" s="70">
        <v>4910</v>
      </c>
    </row>
    <row r="237" spans="1:14" ht="15.75" hidden="1" customHeight="1" x14ac:dyDescent="0.2">
      <c r="A237" s="53">
        <f t="shared" si="126"/>
        <v>3132</v>
      </c>
      <c r="B237" s="54" t="str">
        <f t="shared" si="1"/>
        <v xml:space="preserve"> </v>
      </c>
      <c r="C237" s="72" t="str">
        <f t="shared" si="127"/>
        <v xml:space="preserve">  </v>
      </c>
      <c r="D237" s="72" t="str">
        <f t="shared" si="128"/>
        <v xml:space="preserve">  </v>
      </c>
      <c r="E237" s="73" t="s">
        <v>139</v>
      </c>
      <c r="F237" s="74">
        <v>54</v>
      </c>
      <c r="G237" s="107">
        <v>3132</v>
      </c>
      <c r="H237" s="101"/>
      <c r="I237" s="101" t="s">
        <v>145</v>
      </c>
      <c r="J237" s="142"/>
      <c r="K237" s="77">
        <v>1300000</v>
      </c>
      <c r="L237" s="77">
        <v>1300000</v>
      </c>
      <c r="M237" s="77">
        <v>1300000</v>
      </c>
      <c r="N237" s="70">
        <v>5410</v>
      </c>
    </row>
    <row r="238" spans="1:14" ht="15.75" hidden="1" customHeight="1" x14ac:dyDescent="0.2">
      <c r="A238" s="53">
        <f t="shared" si="126"/>
        <v>3132</v>
      </c>
      <c r="B238" s="54" t="str">
        <f t="shared" si="1"/>
        <v xml:space="preserve"> </v>
      </c>
      <c r="C238" s="72" t="str">
        <f t="shared" si="127"/>
        <v xml:space="preserve">  </v>
      </c>
      <c r="D238" s="72" t="str">
        <f t="shared" si="128"/>
        <v xml:space="preserve">  </v>
      </c>
      <c r="E238" s="73" t="s">
        <v>139</v>
      </c>
      <c r="F238" s="74">
        <v>62</v>
      </c>
      <c r="G238" s="107">
        <v>3132</v>
      </c>
      <c r="H238" s="101"/>
      <c r="I238" s="101" t="s">
        <v>145</v>
      </c>
      <c r="J238" s="142"/>
      <c r="K238" s="77"/>
      <c r="L238" s="77"/>
      <c r="M238" s="77"/>
      <c r="N238" s="70">
        <v>6210</v>
      </c>
    </row>
    <row r="239" spans="1:14" ht="15.75" hidden="1" customHeight="1" x14ac:dyDescent="0.2">
      <c r="A239" s="53">
        <f t="shared" si="126"/>
        <v>3132</v>
      </c>
      <c r="B239" s="54" t="str">
        <f t="shared" si="1"/>
        <v xml:space="preserve"> </v>
      </c>
      <c r="C239" s="72" t="str">
        <f t="shared" si="127"/>
        <v xml:space="preserve">  </v>
      </c>
      <c r="D239" s="72" t="str">
        <f t="shared" si="128"/>
        <v xml:space="preserve">  </v>
      </c>
      <c r="E239" s="73" t="s">
        <v>139</v>
      </c>
      <c r="F239" s="74">
        <v>72</v>
      </c>
      <c r="G239" s="107">
        <v>3132</v>
      </c>
      <c r="H239" s="101"/>
      <c r="I239" s="101" t="s">
        <v>145</v>
      </c>
      <c r="J239" s="142"/>
      <c r="K239" s="77"/>
      <c r="L239" s="77"/>
      <c r="M239" s="77"/>
      <c r="N239" s="70">
        <v>7210</v>
      </c>
    </row>
    <row r="240" spans="1:14" ht="15.75" hidden="1" customHeight="1" x14ac:dyDescent="0.2">
      <c r="A240" s="53">
        <f t="shared" si="126"/>
        <v>3132</v>
      </c>
      <c r="B240" s="54" t="str">
        <f t="shared" si="1"/>
        <v xml:space="preserve"> </v>
      </c>
      <c r="C240" s="72" t="str">
        <f t="shared" si="127"/>
        <v xml:space="preserve">  </v>
      </c>
      <c r="D240" s="72" t="str">
        <f t="shared" si="128"/>
        <v xml:space="preserve">  </v>
      </c>
      <c r="E240" s="73" t="s">
        <v>139</v>
      </c>
      <c r="F240" s="74">
        <v>82</v>
      </c>
      <c r="G240" s="107">
        <v>3132</v>
      </c>
      <c r="H240" s="101"/>
      <c r="I240" s="101" t="s">
        <v>145</v>
      </c>
      <c r="J240" s="143"/>
      <c r="K240" s="77"/>
      <c r="L240" s="77"/>
      <c r="M240" s="77"/>
      <c r="N240" s="70">
        <v>8210</v>
      </c>
    </row>
    <row r="241" spans="1:14" ht="25.5" hidden="1" customHeight="1" x14ac:dyDescent="0.2">
      <c r="A241" s="53">
        <f t="shared" si="126"/>
        <v>3133</v>
      </c>
      <c r="B241" s="54">
        <f t="shared" si="1"/>
        <v>32</v>
      </c>
      <c r="C241" s="72" t="str">
        <f t="shared" si="127"/>
        <v>091</v>
      </c>
      <c r="D241" s="72" t="str">
        <f t="shared" si="128"/>
        <v>0912</v>
      </c>
      <c r="E241" s="73" t="s">
        <v>139</v>
      </c>
      <c r="F241" s="74">
        <v>32</v>
      </c>
      <c r="G241" s="107">
        <v>3133</v>
      </c>
      <c r="H241" s="101">
        <v>1024</v>
      </c>
      <c r="I241" s="101" t="s">
        <v>145</v>
      </c>
      <c r="J241" s="141" t="s">
        <v>221</v>
      </c>
      <c r="K241" s="77"/>
      <c r="L241" s="77"/>
      <c r="M241" s="77"/>
      <c r="N241" s="70">
        <v>3210</v>
      </c>
    </row>
    <row r="242" spans="1:14" ht="15.75" hidden="1" customHeight="1" x14ac:dyDescent="0.2">
      <c r="A242" s="53">
        <f t="shared" si="126"/>
        <v>3133</v>
      </c>
      <c r="B242" s="54" t="str">
        <f t="shared" si="1"/>
        <v xml:space="preserve"> </v>
      </c>
      <c r="C242" s="72" t="str">
        <f t="shared" si="127"/>
        <v xml:space="preserve">  </v>
      </c>
      <c r="D242" s="72" t="str">
        <f t="shared" si="128"/>
        <v xml:space="preserve">  </v>
      </c>
      <c r="E242" s="73" t="s">
        <v>139</v>
      </c>
      <c r="F242" s="74">
        <v>49</v>
      </c>
      <c r="G242" s="107">
        <v>3133</v>
      </c>
      <c r="H242" s="101"/>
      <c r="I242" s="101" t="s">
        <v>145</v>
      </c>
      <c r="J242" s="142"/>
      <c r="K242" s="77"/>
      <c r="L242" s="77"/>
      <c r="M242" s="77"/>
      <c r="N242" s="70">
        <v>4910</v>
      </c>
    </row>
    <row r="243" spans="1:14" ht="15.75" hidden="1" customHeight="1" x14ac:dyDescent="0.2">
      <c r="A243" s="53">
        <f t="shared" si="126"/>
        <v>3133</v>
      </c>
      <c r="B243" s="54" t="str">
        <f t="shared" si="1"/>
        <v xml:space="preserve"> </v>
      </c>
      <c r="C243" s="72" t="str">
        <f t="shared" si="127"/>
        <v xml:space="preserve">  </v>
      </c>
      <c r="D243" s="72" t="str">
        <f t="shared" si="128"/>
        <v xml:space="preserve">  </v>
      </c>
      <c r="E243" s="73" t="s">
        <v>139</v>
      </c>
      <c r="F243" s="74">
        <v>54</v>
      </c>
      <c r="G243" s="107">
        <v>3133</v>
      </c>
      <c r="H243" s="101"/>
      <c r="I243" s="101" t="s">
        <v>145</v>
      </c>
      <c r="J243" s="142"/>
      <c r="K243" s="77"/>
      <c r="L243" s="77"/>
      <c r="M243" s="77"/>
      <c r="N243" s="70">
        <v>5410</v>
      </c>
    </row>
    <row r="244" spans="1:14" ht="15.75" hidden="1" customHeight="1" x14ac:dyDescent="0.2">
      <c r="A244" s="53">
        <f t="shared" si="126"/>
        <v>3133</v>
      </c>
      <c r="B244" s="54" t="str">
        <f t="shared" si="1"/>
        <v xml:space="preserve"> </v>
      </c>
      <c r="C244" s="72" t="str">
        <f t="shared" si="127"/>
        <v xml:space="preserve">  </v>
      </c>
      <c r="D244" s="72" t="str">
        <f t="shared" si="128"/>
        <v xml:space="preserve">  </v>
      </c>
      <c r="E244" s="73" t="s">
        <v>139</v>
      </c>
      <c r="F244" s="74">
        <v>62</v>
      </c>
      <c r="G244" s="107">
        <v>3133</v>
      </c>
      <c r="H244" s="101"/>
      <c r="I244" s="101" t="s">
        <v>145</v>
      </c>
      <c r="J244" s="142"/>
      <c r="K244" s="77"/>
      <c r="L244" s="77"/>
      <c r="M244" s="77"/>
      <c r="N244" s="70">
        <v>6210</v>
      </c>
    </row>
    <row r="245" spans="1:14" ht="15.75" hidden="1" customHeight="1" x14ac:dyDescent="0.2">
      <c r="A245" s="53">
        <f t="shared" si="126"/>
        <v>3133</v>
      </c>
      <c r="B245" s="54" t="str">
        <f t="shared" si="1"/>
        <v xml:space="preserve"> </v>
      </c>
      <c r="C245" s="72" t="str">
        <f t="shared" si="127"/>
        <v xml:space="preserve">  </v>
      </c>
      <c r="D245" s="72" t="str">
        <f t="shared" si="128"/>
        <v xml:space="preserve">  </v>
      </c>
      <c r="E245" s="73" t="s">
        <v>139</v>
      </c>
      <c r="F245" s="74">
        <v>72</v>
      </c>
      <c r="G245" s="107">
        <v>3133</v>
      </c>
      <c r="H245" s="101"/>
      <c r="I245" s="101" t="s">
        <v>145</v>
      </c>
      <c r="J245" s="142"/>
      <c r="K245" s="77"/>
      <c r="L245" s="77"/>
      <c r="M245" s="77"/>
      <c r="N245" s="70">
        <v>7210</v>
      </c>
    </row>
    <row r="246" spans="1:14" ht="15.75" hidden="1" customHeight="1" x14ac:dyDescent="0.2">
      <c r="A246" s="53">
        <f t="shared" si="126"/>
        <v>3133</v>
      </c>
      <c r="B246" s="54" t="str">
        <f t="shared" si="1"/>
        <v xml:space="preserve"> </v>
      </c>
      <c r="C246" s="72" t="str">
        <f t="shared" si="127"/>
        <v xml:space="preserve">  </v>
      </c>
      <c r="D246" s="72" t="str">
        <f t="shared" si="128"/>
        <v xml:space="preserve">  </v>
      </c>
      <c r="E246" s="73" t="s">
        <v>139</v>
      </c>
      <c r="F246" s="74">
        <v>82</v>
      </c>
      <c r="G246" s="107">
        <v>3133</v>
      </c>
      <c r="H246" s="101"/>
      <c r="I246" s="101" t="s">
        <v>145</v>
      </c>
      <c r="J246" s="143"/>
      <c r="K246" s="77"/>
      <c r="L246" s="77"/>
      <c r="M246" s="77"/>
      <c r="N246" s="70">
        <v>8210</v>
      </c>
    </row>
    <row r="247" spans="1:14" ht="15.75" customHeight="1" x14ac:dyDescent="0.2">
      <c r="A247" s="53">
        <f t="shared" si="126"/>
        <v>32</v>
      </c>
      <c r="B247" s="54" t="str">
        <f t="shared" si="1"/>
        <v xml:space="preserve"> </v>
      </c>
      <c r="C247" s="72" t="str">
        <f t="shared" si="127"/>
        <v xml:space="preserve">  </v>
      </c>
      <c r="D247" s="72" t="str">
        <f t="shared" si="128"/>
        <v xml:space="preserve">  </v>
      </c>
      <c r="E247" s="73"/>
      <c r="F247" s="74"/>
      <c r="G247" s="75">
        <v>32</v>
      </c>
      <c r="H247" s="76"/>
      <c r="I247" s="76"/>
      <c r="J247" s="8" t="s">
        <v>153</v>
      </c>
      <c r="K247" s="77">
        <f t="shared" ref="K247:M247" si="134">SUM(K248,K273,K310,K372,K365)</f>
        <v>400700</v>
      </c>
      <c r="L247" s="77">
        <f t="shared" si="134"/>
        <v>330700</v>
      </c>
      <c r="M247" s="77">
        <f t="shared" si="134"/>
        <v>330700</v>
      </c>
      <c r="N247" s="70"/>
    </row>
    <row r="248" spans="1:14" ht="15.75" customHeight="1" x14ac:dyDescent="0.2">
      <c r="A248" s="53">
        <f t="shared" si="126"/>
        <v>321</v>
      </c>
      <c r="B248" s="54" t="str">
        <f t="shared" si="1"/>
        <v xml:space="preserve"> </v>
      </c>
      <c r="C248" s="72" t="str">
        <f t="shared" si="127"/>
        <v xml:space="preserve">  </v>
      </c>
      <c r="D248" s="72" t="str">
        <f t="shared" si="128"/>
        <v xml:space="preserve">  </v>
      </c>
      <c r="E248" s="73"/>
      <c r="F248" s="74"/>
      <c r="G248" s="75">
        <v>321</v>
      </c>
      <c r="H248" s="76"/>
      <c r="I248" s="76"/>
      <c r="J248" s="8" t="s">
        <v>159</v>
      </c>
      <c r="K248" s="77">
        <f t="shared" ref="K248:M248" si="135">SUM(K249:K272)</f>
        <v>256000</v>
      </c>
      <c r="L248" s="77">
        <f t="shared" si="135"/>
        <v>256000</v>
      </c>
      <c r="M248" s="77">
        <f t="shared" si="135"/>
        <v>256000</v>
      </c>
      <c r="N248" s="70"/>
    </row>
    <row r="249" spans="1:14" ht="15.75" hidden="1" customHeight="1" x14ac:dyDescent="0.2">
      <c r="A249" s="53">
        <f t="shared" si="126"/>
        <v>3211</v>
      </c>
      <c r="B249" s="54">
        <f t="shared" si="1"/>
        <v>32</v>
      </c>
      <c r="C249" s="72" t="str">
        <f t="shared" si="127"/>
        <v>091</v>
      </c>
      <c r="D249" s="72" t="str">
        <f t="shared" si="128"/>
        <v>0912</v>
      </c>
      <c r="E249" s="73" t="s">
        <v>139</v>
      </c>
      <c r="F249" s="74">
        <v>32</v>
      </c>
      <c r="G249" s="75">
        <v>3211</v>
      </c>
      <c r="H249" s="101">
        <v>1025</v>
      </c>
      <c r="I249" s="101" t="s">
        <v>145</v>
      </c>
      <c r="J249" s="141" t="s">
        <v>160</v>
      </c>
      <c r="K249" s="77">
        <v>4000</v>
      </c>
      <c r="L249" s="77">
        <v>4000</v>
      </c>
      <c r="M249" s="77">
        <v>4000</v>
      </c>
      <c r="N249" s="70">
        <v>3210</v>
      </c>
    </row>
    <row r="250" spans="1:14" ht="15.75" hidden="1" customHeight="1" x14ac:dyDescent="0.2">
      <c r="A250" s="53">
        <f t="shared" si="126"/>
        <v>3211</v>
      </c>
      <c r="B250" s="54" t="str">
        <f t="shared" si="1"/>
        <v xml:space="preserve"> </v>
      </c>
      <c r="C250" s="72" t="str">
        <f t="shared" si="127"/>
        <v xml:space="preserve">  </v>
      </c>
      <c r="D250" s="72" t="str">
        <f t="shared" si="128"/>
        <v xml:space="preserve">  </v>
      </c>
      <c r="E250" s="73" t="s">
        <v>139</v>
      </c>
      <c r="F250" s="74">
        <v>49</v>
      </c>
      <c r="G250" s="75">
        <v>3211</v>
      </c>
      <c r="H250" s="101"/>
      <c r="I250" s="101" t="s">
        <v>145</v>
      </c>
      <c r="J250" s="142"/>
      <c r="K250" s="77"/>
      <c r="L250" s="77"/>
      <c r="M250" s="77"/>
      <c r="N250" s="70">
        <v>4910</v>
      </c>
    </row>
    <row r="251" spans="1:14" ht="15.75" hidden="1" customHeight="1" x14ac:dyDescent="0.2">
      <c r="A251" s="53">
        <f t="shared" si="126"/>
        <v>3211</v>
      </c>
      <c r="B251" s="54" t="str">
        <f t="shared" si="1"/>
        <v xml:space="preserve"> </v>
      </c>
      <c r="C251" s="72" t="str">
        <f t="shared" si="127"/>
        <v xml:space="preserve">  </v>
      </c>
      <c r="D251" s="72" t="str">
        <f t="shared" si="128"/>
        <v xml:space="preserve">  </v>
      </c>
      <c r="E251" s="73" t="s">
        <v>139</v>
      </c>
      <c r="F251" s="74">
        <v>54</v>
      </c>
      <c r="G251" s="75">
        <v>3211</v>
      </c>
      <c r="H251" s="101"/>
      <c r="I251" s="101" t="s">
        <v>145</v>
      </c>
      <c r="J251" s="142"/>
      <c r="K251" s="77"/>
      <c r="L251" s="77"/>
      <c r="M251" s="77"/>
      <c r="N251" s="70">
        <v>5410</v>
      </c>
    </row>
    <row r="252" spans="1:14" ht="15.75" hidden="1" customHeight="1" x14ac:dyDescent="0.2">
      <c r="A252" s="53">
        <f t="shared" si="126"/>
        <v>3211</v>
      </c>
      <c r="B252" s="54" t="str">
        <f t="shared" si="1"/>
        <v xml:space="preserve"> </v>
      </c>
      <c r="C252" s="72" t="str">
        <f t="shared" si="127"/>
        <v xml:space="preserve">  </v>
      </c>
      <c r="D252" s="72" t="str">
        <f t="shared" si="128"/>
        <v xml:space="preserve">  </v>
      </c>
      <c r="E252" s="73" t="s">
        <v>139</v>
      </c>
      <c r="F252" s="74">
        <v>62</v>
      </c>
      <c r="G252" s="75">
        <v>3211</v>
      </c>
      <c r="H252" s="101"/>
      <c r="I252" s="101" t="s">
        <v>145</v>
      </c>
      <c r="J252" s="142"/>
      <c r="K252" s="77"/>
      <c r="L252" s="77"/>
      <c r="M252" s="77"/>
      <c r="N252" s="70">
        <v>6210</v>
      </c>
    </row>
    <row r="253" spans="1:14" ht="15.75" hidden="1" customHeight="1" x14ac:dyDescent="0.2">
      <c r="A253" s="53">
        <f t="shared" si="126"/>
        <v>3211</v>
      </c>
      <c r="B253" s="54" t="str">
        <f t="shared" si="1"/>
        <v xml:space="preserve"> </v>
      </c>
      <c r="C253" s="72" t="str">
        <f t="shared" si="127"/>
        <v xml:space="preserve">  </v>
      </c>
      <c r="D253" s="72" t="str">
        <f t="shared" si="128"/>
        <v xml:space="preserve">  </v>
      </c>
      <c r="E253" s="73" t="s">
        <v>139</v>
      </c>
      <c r="F253" s="74">
        <v>72</v>
      </c>
      <c r="G253" s="75">
        <v>3211</v>
      </c>
      <c r="H253" s="101"/>
      <c r="I253" s="101" t="s">
        <v>145</v>
      </c>
      <c r="J253" s="142"/>
      <c r="K253" s="77"/>
      <c r="L253" s="77"/>
      <c r="M253" s="77"/>
      <c r="N253" s="70">
        <v>7210</v>
      </c>
    </row>
    <row r="254" spans="1:14" ht="15.75" hidden="1" customHeight="1" x14ac:dyDescent="0.2">
      <c r="A254" s="53">
        <f t="shared" si="126"/>
        <v>3211</v>
      </c>
      <c r="B254" s="54" t="str">
        <f t="shared" si="1"/>
        <v xml:space="preserve"> </v>
      </c>
      <c r="C254" s="72" t="str">
        <f t="shared" si="127"/>
        <v xml:space="preserve">  </v>
      </c>
      <c r="D254" s="72" t="str">
        <f t="shared" si="128"/>
        <v xml:space="preserve">  </v>
      </c>
      <c r="E254" s="73" t="s">
        <v>139</v>
      </c>
      <c r="F254" s="74">
        <v>82</v>
      </c>
      <c r="G254" s="75">
        <v>3211</v>
      </c>
      <c r="H254" s="101"/>
      <c r="I254" s="101" t="s">
        <v>145</v>
      </c>
      <c r="J254" s="143"/>
      <c r="K254" s="77"/>
      <c r="L254" s="77"/>
      <c r="M254" s="77"/>
      <c r="N254" s="70">
        <v>8210</v>
      </c>
    </row>
    <row r="255" spans="1:14" ht="25.5" hidden="1" customHeight="1" x14ac:dyDescent="0.2">
      <c r="A255" s="53">
        <f t="shared" si="126"/>
        <v>3212</v>
      </c>
      <c r="B255" s="54">
        <f t="shared" si="1"/>
        <v>32</v>
      </c>
      <c r="C255" s="72" t="str">
        <f t="shared" si="127"/>
        <v>091</v>
      </c>
      <c r="D255" s="72" t="str">
        <f t="shared" si="128"/>
        <v>0912</v>
      </c>
      <c r="E255" s="73" t="s">
        <v>139</v>
      </c>
      <c r="F255" s="74">
        <v>32</v>
      </c>
      <c r="G255" s="75">
        <v>3212</v>
      </c>
      <c r="H255" s="101">
        <v>1030</v>
      </c>
      <c r="I255" s="101" t="s">
        <v>145</v>
      </c>
      <c r="J255" s="141" t="s">
        <v>205</v>
      </c>
      <c r="K255" s="77"/>
      <c r="L255" s="77"/>
      <c r="M255" s="77"/>
      <c r="N255" s="70">
        <v>3210</v>
      </c>
    </row>
    <row r="256" spans="1:14" ht="15.75" hidden="1" customHeight="1" x14ac:dyDescent="0.2">
      <c r="A256" s="53">
        <f t="shared" si="126"/>
        <v>3212</v>
      </c>
      <c r="B256" s="54" t="str">
        <f t="shared" si="1"/>
        <v xml:space="preserve"> </v>
      </c>
      <c r="C256" s="72" t="str">
        <f t="shared" si="127"/>
        <v xml:space="preserve">  </v>
      </c>
      <c r="D256" s="72" t="str">
        <f t="shared" si="128"/>
        <v xml:space="preserve">  </v>
      </c>
      <c r="E256" s="73" t="s">
        <v>139</v>
      </c>
      <c r="F256" s="74">
        <v>49</v>
      </c>
      <c r="G256" s="75">
        <v>3212</v>
      </c>
      <c r="H256" s="101"/>
      <c r="I256" s="101" t="s">
        <v>145</v>
      </c>
      <c r="J256" s="142"/>
      <c r="K256" s="77"/>
      <c r="L256" s="77"/>
      <c r="M256" s="77"/>
      <c r="N256" s="70">
        <v>4910</v>
      </c>
    </row>
    <row r="257" spans="1:14" ht="15.75" hidden="1" customHeight="1" x14ac:dyDescent="0.2">
      <c r="A257" s="53">
        <f t="shared" si="126"/>
        <v>3212</v>
      </c>
      <c r="B257" s="54" t="str">
        <f t="shared" si="1"/>
        <v xml:space="preserve"> </v>
      </c>
      <c r="C257" s="72" t="str">
        <f t="shared" si="127"/>
        <v xml:space="preserve">  </v>
      </c>
      <c r="D257" s="72" t="str">
        <f t="shared" si="128"/>
        <v xml:space="preserve">  </v>
      </c>
      <c r="E257" s="73" t="s">
        <v>139</v>
      </c>
      <c r="F257" s="74">
        <v>54</v>
      </c>
      <c r="G257" s="75">
        <v>3212</v>
      </c>
      <c r="H257" s="101"/>
      <c r="I257" s="101" t="s">
        <v>145</v>
      </c>
      <c r="J257" s="142"/>
      <c r="K257" s="77">
        <v>250000</v>
      </c>
      <c r="L257" s="77">
        <v>250000</v>
      </c>
      <c r="M257" s="77">
        <v>250000</v>
      </c>
      <c r="N257" s="70">
        <v>5410</v>
      </c>
    </row>
    <row r="258" spans="1:14" ht="15.75" hidden="1" customHeight="1" x14ac:dyDescent="0.2">
      <c r="A258" s="53">
        <f t="shared" si="126"/>
        <v>3212</v>
      </c>
      <c r="B258" s="54" t="str">
        <f t="shared" si="1"/>
        <v xml:space="preserve"> </v>
      </c>
      <c r="C258" s="72" t="str">
        <f t="shared" si="127"/>
        <v xml:space="preserve">  </v>
      </c>
      <c r="D258" s="72" t="str">
        <f t="shared" si="128"/>
        <v xml:space="preserve">  </v>
      </c>
      <c r="E258" s="73" t="s">
        <v>139</v>
      </c>
      <c r="F258" s="74">
        <v>62</v>
      </c>
      <c r="G258" s="75">
        <v>3212</v>
      </c>
      <c r="H258" s="101"/>
      <c r="I258" s="101" t="s">
        <v>145</v>
      </c>
      <c r="J258" s="142"/>
      <c r="K258" s="77"/>
      <c r="L258" s="77"/>
      <c r="M258" s="77"/>
      <c r="N258" s="70">
        <v>6210</v>
      </c>
    </row>
    <row r="259" spans="1:14" ht="15.75" hidden="1" customHeight="1" x14ac:dyDescent="0.2">
      <c r="A259" s="53">
        <f t="shared" si="126"/>
        <v>3212</v>
      </c>
      <c r="B259" s="54" t="str">
        <f t="shared" si="1"/>
        <v xml:space="preserve"> </v>
      </c>
      <c r="C259" s="72" t="str">
        <f t="shared" si="127"/>
        <v xml:space="preserve">  </v>
      </c>
      <c r="D259" s="72" t="str">
        <f t="shared" si="128"/>
        <v xml:space="preserve">  </v>
      </c>
      <c r="E259" s="73" t="s">
        <v>139</v>
      </c>
      <c r="F259" s="74">
        <v>72</v>
      </c>
      <c r="G259" s="75">
        <v>3212</v>
      </c>
      <c r="H259" s="101"/>
      <c r="I259" s="101" t="s">
        <v>145</v>
      </c>
      <c r="J259" s="142"/>
      <c r="K259" s="77"/>
      <c r="L259" s="77"/>
      <c r="M259" s="77"/>
      <c r="N259" s="70">
        <v>7210</v>
      </c>
    </row>
    <row r="260" spans="1:14" ht="15.75" hidden="1" customHeight="1" x14ac:dyDescent="0.2">
      <c r="A260" s="53">
        <f t="shared" si="126"/>
        <v>3212</v>
      </c>
      <c r="B260" s="54" t="str">
        <f t="shared" si="1"/>
        <v xml:space="preserve"> </v>
      </c>
      <c r="C260" s="72" t="str">
        <f t="shared" si="127"/>
        <v xml:space="preserve">  </v>
      </c>
      <c r="D260" s="72" t="str">
        <f t="shared" si="128"/>
        <v xml:space="preserve">  </v>
      </c>
      <c r="E260" s="73" t="s">
        <v>139</v>
      </c>
      <c r="F260" s="74">
        <v>82</v>
      </c>
      <c r="G260" s="75">
        <v>3212</v>
      </c>
      <c r="H260" s="101"/>
      <c r="I260" s="101" t="s">
        <v>145</v>
      </c>
      <c r="J260" s="143"/>
      <c r="K260" s="77"/>
      <c r="L260" s="77"/>
      <c r="M260" s="77"/>
      <c r="N260" s="70">
        <v>8210</v>
      </c>
    </row>
    <row r="261" spans="1:14" ht="15.75" hidden="1" customHeight="1" x14ac:dyDescent="0.2">
      <c r="A261" s="53">
        <f t="shared" si="126"/>
        <v>3213</v>
      </c>
      <c r="B261" s="54">
        <f t="shared" si="1"/>
        <v>32</v>
      </c>
      <c r="C261" s="72" t="str">
        <f t="shared" si="127"/>
        <v>091</v>
      </c>
      <c r="D261" s="72" t="str">
        <f t="shared" si="128"/>
        <v>0912</v>
      </c>
      <c r="E261" s="73" t="s">
        <v>139</v>
      </c>
      <c r="F261" s="74">
        <v>32</v>
      </c>
      <c r="G261" s="75">
        <v>3213</v>
      </c>
      <c r="H261" s="101">
        <v>1033</v>
      </c>
      <c r="I261" s="101" t="s">
        <v>145</v>
      </c>
      <c r="J261" s="141" t="s">
        <v>161</v>
      </c>
      <c r="K261" s="77"/>
      <c r="L261" s="77"/>
      <c r="M261" s="77"/>
      <c r="N261" s="70">
        <v>3210</v>
      </c>
    </row>
    <row r="262" spans="1:14" ht="15.75" hidden="1" customHeight="1" x14ac:dyDescent="0.2">
      <c r="A262" s="53">
        <f t="shared" si="126"/>
        <v>3213</v>
      </c>
      <c r="B262" s="54" t="str">
        <f t="shared" si="1"/>
        <v xml:space="preserve"> </v>
      </c>
      <c r="C262" s="72" t="str">
        <f t="shared" si="127"/>
        <v xml:space="preserve">  </v>
      </c>
      <c r="D262" s="72" t="str">
        <f t="shared" si="128"/>
        <v xml:space="preserve">  </v>
      </c>
      <c r="E262" s="73" t="s">
        <v>139</v>
      </c>
      <c r="F262" s="74">
        <v>49</v>
      </c>
      <c r="G262" s="75">
        <v>3213</v>
      </c>
      <c r="H262" s="101"/>
      <c r="I262" s="101" t="s">
        <v>145</v>
      </c>
      <c r="J262" s="142"/>
      <c r="K262" s="77"/>
      <c r="L262" s="77"/>
      <c r="M262" s="77"/>
      <c r="N262" s="70">
        <v>4910</v>
      </c>
    </row>
    <row r="263" spans="1:14" ht="15.75" hidden="1" customHeight="1" x14ac:dyDescent="0.2">
      <c r="A263" s="53">
        <f t="shared" si="126"/>
        <v>3213</v>
      </c>
      <c r="B263" s="54" t="str">
        <f t="shared" si="1"/>
        <v xml:space="preserve"> </v>
      </c>
      <c r="C263" s="72" t="str">
        <f t="shared" si="127"/>
        <v xml:space="preserve">  </v>
      </c>
      <c r="D263" s="72" t="str">
        <f t="shared" si="128"/>
        <v xml:space="preserve">  </v>
      </c>
      <c r="E263" s="73" t="s">
        <v>139</v>
      </c>
      <c r="F263" s="74">
        <v>54</v>
      </c>
      <c r="G263" s="75">
        <v>3213</v>
      </c>
      <c r="H263" s="101"/>
      <c r="I263" s="101" t="s">
        <v>145</v>
      </c>
      <c r="J263" s="142"/>
      <c r="K263" s="77"/>
      <c r="L263" s="77"/>
      <c r="M263" s="77"/>
      <c r="N263" s="70">
        <v>5410</v>
      </c>
    </row>
    <row r="264" spans="1:14" ht="15.75" hidden="1" customHeight="1" x14ac:dyDescent="0.2">
      <c r="A264" s="53">
        <f t="shared" si="126"/>
        <v>3213</v>
      </c>
      <c r="B264" s="54" t="str">
        <f t="shared" si="1"/>
        <v xml:space="preserve"> </v>
      </c>
      <c r="C264" s="72" t="str">
        <f t="shared" si="127"/>
        <v xml:space="preserve">  </v>
      </c>
      <c r="D264" s="72" t="str">
        <f t="shared" si="128"/>
        <v xml:space="preserve">  </v>
      </c>
      <c r="E264" s="73" t="s">
        <v>139</v>
      </c>
      <c r="F264" s="74">
        <v>62</v>
      </c>
      <c r="G264" s="75">
        <v>3213</v>
      </c>
      <c r="H264" s="101"/>
      <c r="I264" s="101" t="s">
        <v>145</v>
      </c>
      <c r="J264" s="142"/>
      <c r="K264" s="77"/>
      <c r="L264" s="77"/>
      <c r="M264" s="77"/>
      <c r="N264" s="70">
        <v>6210</v>
      </c>
    </row>
    <row r="265" spans="1:14" ht="15.75" hidden="1" customHeight="1" x14ac:dyDescent="0.2">
      <c r="A265" s="53">
        <f t="shared" si="126"/>
        <v>3213</v>
      </c>
      <c r="B265" s="54" t="str">
        <f t="shared" si="1"/>
        <v xml:space="preserve"> </v>
      </c>
      <c r="C265" s="72" t="str">
        <f t="shared" si="127"/>
        <v xml:space="preserve">  </v>
      </c>
      <c r="D265" s="72" t="str">
        <f t="shared" si="128"/>
        <v xml:space="preserve">  </v>
      </c>
      <c r="E265" s="73" t="s">
        <v>139</v>
      </c>
      <c r="F265" s="74">
        <v>72</v>
      </c>
      <c r="G265" s="75">
        <v>3213</v>
      </c>
      <c r="H265" s="101"/>
      <c r="I265" s="101" t="s">
        <v>145</v>
      </c>
      <c r="J265" s="142"/>
      <c r="K265" s="77"/>
      <c r="L265" s="77"/>
      <c r="M265" s="77"/>
      <c r="N265" s="70">
        <v>7210</v>
      </c>
    </row>
    <row r="266" spans="1:14" ht="15.75" hidden="1" customHeight="1" x14ac:dyDescent="0.2">
      <c r="A266" s="53">
        <f t="shared" si="126"/>
        <v>3213</v>
      </c>
      <c r="B266" s="54" t="str">
        <f t="shared" si="1"/>
        <v xml:space="preserve"> </v>
      </c>
      <c r="C266" s="72" t="str">
        <f t="shared" si="127"/>
        <v xml:space="preserve">  </v>
      </c>
      <c r="D266" s="72" t="str">
        <f t="shared" si="128"/>
        <v xml:space="preserve">  </v>
      </c>
      <c r="E266" s="73" t="s">
        <v>139</v>
      </c>
      <c r="F266" s="74">
        <v>82</v>
      </c>
      <c r="G266" s="75">
        <v>3213</v>
      </c>
      <c r="H266" s="101"/>
      <c r="I266" s="101" t="s">
        <v>145</v>
      </c>
      <c r="J266" s="143"/>
      <c r="K266" s="77"/>
      <c r="L266" s="77"/>
      <c r="M266" s="77"/>
      <c r="N266" s="70">
        <v>8210</v>
      </c>
    </row>
    <row r="267" spans="1:14" ht="25.5" hidden="1" customHeight="1" x14ac:dyDescent="0.2">
      <c r="A267" s="53">
        <f t="shared" si="126"/>
        <v>3214</v>
      </c>
      <c r="B267" s="54">
        <f t="shared" si="1"/>
        <v>32</v>
      </c>
      <c r="C267" s="72" t="str">
        <f t="shared" si="127"/>
        <v>091</v>
      </c>
      <c r="D267" s="72" t="str">
        <f t="shared" si="128"/>
        <v>0912</v>
      </c>
      <c r="E267" s="73" t="s">
        <v>139</v>
      </c>
      <c r="F267" s="74">
        <v>32</v>
      </c>
      <c r="G267" s="75">
        <v>3214</v>
      </c>
      <c r="H267" s="101">
        <v>1036</v>
      </c>
      <c r="I267" s="101" t="s">
        <v>145</v>
      </c>
      <c r="J267" s="141" t="s">
        <v>162</v>
      </c>
      <c r="K267" s="77">
        <v>2000</v>
      </c>
      <c r="L267" s="77">
        <v>2000</v>
      </c>
      <c r="M267" s="77">
        <v>2000</v>
      </c>
      <c r="N267" s="70">
        <v>3210</v>
      </c>
    </row>
    <row r="268" spans="1:14" ht="15.75" hidden="1" customHeight="1" x14ac:dyDescent="0.2">
      <c r="A268" s="53">
        <f t="shared" si="126"/>
        <v>3214</v>
      </c>
      <c r="B268" s="54" t="str">
        <f t="shared" si="1"/>
        <v xml:space="preserve"> </v>
      </c>
      <c r="C268" s="72" t="str">
        <f t="shared" si="127"/>
        <v xml:space="preserve">  </v>
      </c>
      <c r="D268" s="72" t="str">
        <f t="shared" si="128"/>
        <v xml:space="preserve">  </v>
      </c>
      <c r="E268" s="73" t="s">
        <v>139</v>
      </c>
      <c r="F268" s="74">
        <v>49</v>
      </c>
      <c r="G268" s="75">
        <v>3214</v>
      </c>
      <c r="H268" s="101"/>
      <c r="I268" s="101" t="s">
        <v>145</v>
      </c>
      <c r="J268" s="142"/>
      <c r="K268" s="77"/>
      <c r="L268" s="77"/>
      <c r="M268" s="77"/>
      <c r="N268" s="70">
        <v>4910</v>
      </c>
    </row>
    <row r="269" spans="1:14" ht="15.75" hidden="1" customHeight="1" x14ac:dyDescent="0.2">
      <c r="A269" s="53">
        <f t="shared" si="126"/>
        <v>3214</v>
      </c>
      <c r="B269" s="54" t="str">
        <f t="shared" si="1"/>
        <v xml:space="preserve"> </v>
      </c>
      <c r="C269" s="72" t="str">
        <f t="shared" si="127"/>
        <v xml:space="preserve">  </v>
      </c>
      <c r="D269" s="72" t="str">
        <f t="shared" si="128"/>
        <v xml:space="preserve">  </v>
      </c>
      <c r="E269" s="73" t="s">
        <v>139</v>
      </c>
      <c r="F269" s="74">
        <v>54</v>
      </c>
      <c r="G269" s="75">
        <v>3214</v>
      </c>
      <c r="H269" s="101"/>
      <c r="I269" s="101" t="s">
        <v>145</v>
      </c>
      <c r="J269" s="142"/>
      <c r="K269" s="77"/>
      <c r="L269" s="77"/>
      <c r="M269" s="77"/>
      <c r="N269" s="70">
        <v>5410</v>
      </c>
    </row>
    <row r="270" spans="1:14" ht="15.75" hidden="1" customHeight="1" x14ac:dyDescent="0.2">
      <c r="A270" s="53">
        <f t="shared" si="126"/>
        <v>3214</v>
      </c>
      <c r="B270" s="54" t="str">
        <f t="shared" si="1"/>
        <v xml:space="preserve"> </v>
      </c>
      <c r="C270" s="72" t="str">
        <f t="shared" si="127"/>
        <v xml:space="preserve">  </v>
      </c>
      <c r="D270" s="72" t="str">
        <f t="shared" si="128"/>
        <v xml:space="preserve">  </v>
      </c>
      <c r="E270" s="73" t="s">
        <v>139</v>
      </c>
      <c r="F270" s="74">
        <v>62</v>
      </c>
      <c r="G270" s="75">
        <v>3214</v>
      </c>
      <c r="H270" s="101"/>
      <c r="I270" s="101" t="s">
        <v>145</v>
      </c>
      <c r="J270" s="142"/>
      <c r="K270" s="77"/>
      <c r="L270" s="77"/>
      <c r="M270" s="77"/>
      <c r="N270" s="70">
        <v>6210</v>
      </c>
    </row>
    <row r="271" spans="1:14" ht="15.75" hidden="1" customHeight="1" x14ac:dyDescent="0.2">
      <c r="A271" s="53">
        <f t="shared" si="126"/>
        <v>3214</v>
      </c>
      <c r="B271" s="54" t="str">
        <f t="shared" si="1"/>
        <v xml:space="preserve"> </v>
      </c>
      <c r="C271" s="72" t="str">
        <f t="shared" si="127"/>
        <v xml:space="preserve">  </v>
      </c>
      <c r="D271" s="72" t="str">
        <f t="shared" si="128"/>
        <v xml:space="preserve">  </v>
      </c>
      <c r="E271" s="73" t="s">
        <v>139</v>
      </c>
      <c r="F271" s="74">
        <v>72</v>
      </c>
      <c r="G271" s="75">
        <v>3214</v>
      </c>
      <c r="H271" s="101"/>
      <c r="I271" s="101" t="s">
        <v>145</v>
      </c>
      <c r="J271" s="142"/>
      <c r="K271" s="77"/>
      <c r="L271" s="77"/>
      <c r="M271" s="77"/>
      <c r="N271" s="70">
        <v>7210</v>
      </c>
    </row>
    <row r="272" spans="1:14" ht="15.75" hidden="1" customHeight="1" x14ac:dyDescent="0.2">
      <c r="A272" s="53">
        <f t="shared" si="126"/>
        <v>3214</v>
      </c>
      <c r="B272" s="54" t="str">
        <f t="shared" si="1"/>
        <v xml:space="preserve"> </v>
      </c>
      <c r="C272" s="72" t="str">
        <f t="shared" si="127"/>
        <v xml:space="preserve">  </v>
      </c>
      <c r="D272" s="72" t="str">
        <f t="shared" si="128"/>
        <v xml:space="preserve">  </v>
      </c>
      <c r="E272" s="73" t="s">
        <v>139</v>
      </c>
      <c r="F272" s="74">
        <v>82</v>
      </c>
      <c r="G272" s="75">
        <v>3214</v>
      </c>
      <c r="H272" s="101"/>
      <c r="I272" s="101" t="s">
        <v>145</v>
      </c>
      <c r="J272" s="143"/>
      <c r="K272" s="77"/>
      <c r="L272" s="77"/>
      <c r="M272" s="77"/>
      <c r="N272" s="70">
        <v>8210</v>
      </c>
    </row>
    <row r="273" spans="1:14" ht="15.75" customHeight="1" x14ac:dyDescent="0.2">
      <c r="A273" s="53">
        <f t="shared" si="126"/>
        <v>322</v>
      </c>
      <c r="B273" s="54" t="str">
        <f t="shared" si="1"/>
        <v xml:space="preserve"> </v>
      </c>
      <c r="C273" s="72" t="str">
        <f t="shared" si="127"/>
        <v xml:space="preserve">  </v>
      </c>
      <c r="D273" s="72" t="str">
        <f t="shared" si="128"/>
        <v xml:space="preserve">  </v>
      </c>
      <c r="E273" s="73"/>
      <c r="F273" s="74"/>
      <c r="G273" s="75">
        <v>322</v>
      </c>
      <c r="H273" s="76"/>
      <c r="I273" s="76"/>
      <c r="J273" s="8" t="s">
        <v>163</v>
      </c>
      <c r="K273" s="77">
        <f t="shared" ref="K273:M273" si="136">SUM(K274:K309)</f>
        <v>42000</v>
      </c>
      <c r="L273" s="77">
        <f t="shared" si="136"/>
        <v>42000</v>
      </c>
      <c r="M273" s="77">
        <f t="shared" si="136"/>
        <v>42000</v>
      </c>
      <c r="N273" s="70"/>
    </row>
    <row r="274" spans="1:14" ht="25.5" hidden="1" customHeight="1" x14ac:dyDescent="0.2">
      <c r="A274" s="53">
        <f t="shared" si="126"/>
        <v>3221</v>
      </c>
      <c r="B274" s="54">
        <f t="shared" si="1"/>
        <v>32</v>
      </c>
      <c r="C274" s="72" t="str">
        <f t="shared" si="127"/>
        <v>091</v>
      </c>
      <c r="D274" s="72" t="str">
        <f t="shared" si="128"/>
        <v>0912</v>
      </c>
      <c r="E274" s="73" t="s">
        <v>139</v>
      </c>
      <c r="F274" s="74">
        <v>32</v>
      </c>
      <c r="G274" s="75">
        <v>3221</v>
      </c>
      <c r="H274" s="101">
        <v>1039</v>
      </c>
      <c r="I274" s="101" t="s">
        <v>145</v>
      </c>
      <c r="J274" s="141" t="s">
        <v>164</v>
      </c>
      <c r="K274" s="77"/>
      <c r="L274" s="77"/>
      <c r="M274" s="77"/>
      <c r="N274" s="70">
        <v>3210</v>
      </c>
    </row>
    <row r="275" spans="1:14" ht="15.75" hidden="1" customHeight="1" x14ac:dyDescent="0.2">
      <c r="A275" s="53">
        <f t="shared" si="126"/>
        <v>3221</v>
      </c>
      <c r="B275" s="54" t="str">
        <f t="shared" si="1"/>
        <v xml:space="preserve"> </v>
      </c>
      <c r="C275" s="72" t="str">
        <f t="shared" si="127"/>
        <v xml:space="preserve">  </v>
      </c>
      <c r="D275" s="72" t="str">
        <f t="shared" si="128"/>
        <v xml:space="preserve">  </v>
      </c>
      <c r="E275" s="73" t="s">
        <v>139</v>
      </c>
      <c r="F275" s="74">
        <v>49</v>
      </c>
      <c r="G275" s="75">
        <v>3221</v>
      </c>
      <c r="H275" s="101"/>
      <c r="I275" s="101" t="s">
        <v>145</v>
      </c>
      <c r="J275" s="142"/>
      <c r="K275" s="77"/>
      <c r="L275" s="77"/>
      <c r="M275" s="77"/>
      <c r="N275" s="70">
        <v>4910</v>
      </c>
    </row>
    <row r="276" spans="1:14" ht="15.75" hidden="1" customHeight="1" x14ac:dyDescent="0.2">
      <c r="A276" s="53">
        <f t="shared" si="126"/>
        <v>3221</v>
      </c>
      <c r="B276" s="54" t="str">
        <f t="shared" si="1"/>
        <v xml:space="preserve"> </v>
      </c>
      <c r="C276" s="72" t="str">
        <f t="shared" si="127"/>
        <v xml:space="preserve">  </v>
      </c>
      <c r="D276" s="72" t="str">
        <f t="shared" si="128"/>
        <v xml:space="preserve">  </v>
      </c>
      <c r="E276" s="73" t="s">
        <v>139</v>
      </c>
      <c r="F276" s="74">
        <v>54</v>
      </c>
      <c r="G276" s="75">
        <v>3221</v>
      </c>
      <c r="H276" s="101"/>
      <c r="I276" s="101" t="s">
        <v>145</v>
      </c>
      <c r="J276" s="142"/>
      <c r="K276" s="77"/>
      <c r="L276" s="77"/>
      <c r="M276" s="77"/>
      <c r="N276" s="70">
        <v>5410</v>
      </c>
    </row>
    <row r="277" spans="1:14" ht="15.75" hidden="1" customHeight="1" x14ac:dyDescent="0.2">
      <c r="A277" s="53">
        <f t="shared" si="126"/>
        <v>3221</v>
      </c>
      <c r="B277" s="54" t="str">
        <f t="shared" si="1"/>
        <v xml:space="preserve"> </v>
      </c>
      <c r="C277" s="72" t="str">
        <f t="shared" si="127"/>
        <v xml:space="preserve">  </v>
      </c>
      <c r="D277" s="72" t="str">
        <f t="shared" si="128"/>
        <v xml:space="preserve">  </v>
      </c>
      <c r="E277" s="73" t="s">
        <v>139</v>
      </c>
      <c r="F277" s="74">
        <v>62</v>
      </c>
      <c r="G277" s="75">
        <v>3221</v>
      </c>
      <c r="H277" s="101"/>
      <c r="I277" s="101" t="s">
        <v>145</v>
      </c>
      <c r="J277" s="142"/>
      <c r="K277" s="77"/>
      <c r="L277" s="77"/>
      <c r="M277" s="77"/>
      <c r="N277" s="70">
        <v>6210</v>
      </c>
    </row>
    <row r="278" spans="1:14" ht="15.75" hidden="1" customHeight="1" x14ac:dyDescent="0.2">
      <c r="A278" s="53">
        <f t="shared" si="126"/>
        <v>3221</v>
      </c>
      <c r="B278" s="54" t="str">
        <f t="shared" si="1"/>
        <v xml:space="preserve"> </v>
      </c>
      <c r="C278" s="72" t="str">
        <f t="shared" si="127"/>
        <v xml:space="preserve">  </v>
      </c>
      <c r="D278" s="72" t="str">
        <f t="shared" si="128"/>
        <v xml:space="preserve">  </v>
      </c>
      <c r="E278" s="73" t="s">
        <v>139</v>
      </c>
      <c r="F278" s="74">
        <v>72</v>
      </c>
      <c r="G278" s="75">
        <v>3221</v>
      </c>
      <c r="H278" s="101"/>
      <c r="I278" s="101" t="s">
        <v>145</v>
      </c>
      <c r="J278" s="142"/>
      <c r="K278" s="77"/>
      <c r="L278" s="77"/>
      <c r="M278" s="77"/>
      <c r="N278" s="70">
        <v>7210</v>
      </c>
    </row>
    <row r="279" spans="1:14" ht="15.75" hidden="1" customHeight="1" x14ac:dyDescent="0.2">
      <c r="A279" s="53">
        <f t="shared" si="126"/>
        <v>3221</v>
      </c>
      <c r="B279" s="54" t="str">
        <f t="shared" si="1"/>
        <v xml:space="preserve"> </v>
      </c>
      <c r="C279" s="72" t="str">
        <f t="shared" si="127"/>
        <v xml:space="preserve">  </v>
      </c>
      <c r="D279" s="72" t="str">
        <f t="shared" si="128"/>
        <v xml:space="preserve">  </v>
      </c>
      <c r="E279" s="73" t="s">
        <v>139</v>
      </c>
      <c r="F279" s="74">
        <v>82</v>
      </c>
      <c r="G279" s="75">
        <v>3221</v>
      </c>
      <c r="H279" s="101"/>
      <c r="I279" s="101" t="s">
        <v>145</v>
      </c>
      <c r="J279" s="143"/>
      <c r="K279" s="77"/>
      <c r="L279" s="77"/>
      <c r="M279" s="77"/>
      <c r="N279" s="70">
        <v>8210</v>
      </c>
    </row>
    <row r="280" spans="1:14" ht="15.75" hidden="1" customHeight="1" x14ac:dyDescent="0.2">
      <c r="A280" s="53">
        <f t="shared" si="126"/>
        <v>3222</v>
      </c>
      <c r="B280" s="54">
        <f t="shared" si="1"/>
        <v>32</v>
      </c>
      <c r="C280" s="72" t="str">
        <f t="shared" si="127"/>
        <v>091</v>
      </c>
      <c r="D280" s="72" t="str">
        <f t="shared" si="128"/>
        <v>0912</v>
      </c>
      <c r="E280" s="73" t="s">
        <v>139</v>
      </c>
      <c r="F280" s="74">
        <v>32</v>
      </c>
      <c r="G280" s="75">
        <v>3222</v>
      </c>
      <c r="H280" s="101">
        <v>1045</v>
      </c>
      <c r="I280" s="101" t="s">
        <v>145</v>
      </c>
      <c r="J280" s="141" t="s">
        <v>202</v>
      </c>
      <c r="K280" s="77"/>
      <c r="L280" s="77"/>
      <c r="M280" s="77"/>
      <c r="N280" s="70">
        <v>3210</v>
      </c>
    </row>
    <row r="281" spans="1:14" ht="15.75" hidden="1" customHeight="1" x14ac:dyDescent="0.2">
      <c r="A281" s="53">
        <f t="shared" si="126"/>
        <v>3222</v>
      </c>
      <c r="B281" s="54" t="str">
        <f t="shared" si="1"/>
        <v xml:space="preserve"> </v>
      </c>
      <c r="C281" s="72" t="str">
        <f t="shared" si="127"/>
        <v xml:space="preserve">  </v>
      </c>
      <c r="D281" s="72" t="str">
        <f t="shared" si="128"/>
        <v xml:space="preserve">  </v>
      </c>
      <c r="E281" s="73" t="s">
        <v>139</v>
      </c>
      <c r="F281" s="74">
        <v>49</v>
      </c>
      <c r="G281" s="75">
        <v>3222</v>
      </c>
      <c r="H281" s="101"/>
      <c r="I281" s="101" t="s">
        <v>145</v>
      </c>
      <c r="J281" s="142"/>
      <c r="K281" s="77"/>
      <c r="L281" s="77"/>
      <c r="M281" s="77"/>
      <c r="N281" s="70">
        <v>4910</v>
      </c>
    </row>
    <row r="282" spans="1:14" ht="15.75" hidden="1" customHeight="1" x14ac:dyDescent="0.2">
      <c r="A282" s="53">
        <f t="shared" si="126"/>
        <v>3222</v>
      </c>
      <c r="B282" s="54" t="str">
        <f t="shared" si="1"/>
        <v xml:space="preserve"> </v>
      </c>
      <c r="C282" s="72" t="str">
        <f t="shared" si="127"/>
        <v xml:space="preserve">  </v>
      </c>
      <c r="D282" s="72" t="str">
        <f t="shared" si="128"/>
        <v xml:space="preserve">  </v>
      </c>
      <c r="E282" s="73" t="s">
        <v>139</v>
      </c>
      <c r="F282" s="74">
        <v>54</v>
      </c>
      <c r="G282" s="75">
        <v>3222</v>
      </c>
      <c r="H282" s="101"/>
      <c r="I282" s="101" t="s">
        <v>145</v>
      </c>
      <c r="J282" s="142"/>
      <c r="K282" s="77">
        <v>42000</v>
      </c>
      <c r="L282" s="77">
        <v>42000</v>
      </c>
      <c r="M282" s="77">
        <v>42000</v>
      </c>
      <c r="N282" s="70">
        <v>5410</v>
      </c>
    </row>
    <row r="283" spans="1:14" ht="15.75" hidden="1" customHeight="1" x14ac:dyDescent="0.2">
      <c r="A283" s="53">
        <f t="shared" si="126"/>
        <v>3222</v>
      </c>
      <c r="B283" s="54" t="str">
        <f t="shared" si="1"/>
        <v xml:space="preserve"> </v>
      </c>
      <c r="C283" s="72" t="str">
        <f t="shared" si="127"/>
        <v xml:space="preserve">  </v>
      </c>
      <c r="D283" s="72" t="str">
        <f t="shared" si="128"/>
        <v xml:space="preserve">  </v>
      </c>
      <c r="E283" s="73" t="s">
        <v>139</v>
      </c>
      <c r="F283" s="74">
        <v>62</v>
      </c>
      <c r="G283" s="75">
        <v>3222</v>
      </c>
      <c r="H283" s="101"/>
      <c r="I283" s="101" t="s">
        <v>145</v>
      </c>
      <c r="J283" s="142"/>
      <c r="K283" s="77"/>
      <c r="L283" s="77"/>
      <c r="M283" s="77"/>
      <c r="N283" s="70">
        <v>6210</v>
      </c>
    </row>
    <row r="284" spans="1:14" ht="15.75" hidden="1" customHeight="1" x14ac:dyDescent="0.2">
      <c r="A284" s="53">
        <f t="shared" si="126"/>
        <v>3222</v>
      </c>
      <c r="B284" s="54" t="str">
        <f t="shared" si="1"/>
        <v xml:space="preserve"> </v>
      </c>
      <c r="C284" s="72" t="str">
        <f t="shared" si="127"/>
        <v xml:space="preserve">  </v>
      </c>
      <c r="D284" s="72" t="str">
        <f t="shared" si="128"/>
        <v xml:space="preserve">  </v>
      </c>
      <c r="E284" s="73" t="s">
        <v>139</v>
      </c>
      <c r="F284" s="74">
        <v>72</v>
      </c>
      <c r="G284" s="75">
        <v>3222</v>
      </c>
      <c r="H284" s="101"/>
      <c r="I284" s="101" t="s">
        <v>145</v>
      </c>
      <c r="J284" s="142"/>
      <c r="K284" s="77"/>
      <c r="L284" s="77"/>
      <c r="M284" s="77"/>
      <c r="N284" s="70">
        <v>7210</v>
      </c>
    </row>
    <row r="285" spans="1:14" ht="15.75" hidden="1" customHeight="1" x14ac:dyDescent="0.2">
      <c r="A285" s="53">
        <f t="shared" si="126"/>
        <v>3222</v>
      </c>
      <c r="B285" s="54" t="str">
        <f t="shared" si="1"/>
        <v xml:space="preserve"> </v>
      </c>
      <c r="C285" s="72" t="str">
        <f t="shared" si="127"/>
        <v xml:space="preserve">  </v>
      </c>
      <c r="D285" s="72" t="str">
        <f t="shared" si="128"/>
        <v xml:space="preserve">  </v>
      </c>
      <c r="E285" s="73" t="s">
        <v>139</v>
      </c>
      <c r="F285" s="74">
        <v>82</v>
      </c>
      <c r="G285" s="75">
        <v>3222</v>
      </c>
      <c r="H285" s="101"/>
      <c r="I285" s="101" t="s">
        <v>145</v>
      </c>
      <c r="J285" s="143"/>
      <c r="K285" s="77"/>
      <c r="L285" s="77"/>
      <c r="M285" s="77"/>
      <c r="N285" s="70">
        <v>8210</v>
      </c>
    </row>
    <row r="286" spans="1:14" ht="15.75" hidden="1" customHeight="1" x14ac:dyDescent="0.2">
      <c r="A286" s="53">
        <f t="shared" si="126"/>
        <v>3223</v>
      </c>
      <c r="B286" s="54">
        <f t="shared" si="1"/>
        <v>32</v>
      </c>
      <c r="C286" s="72" t="str">
        <f t="shared" si="127"/>
        <v>091</v>
      </c>
      <c r="D286" s="72" t="str">
        <f t="shared" si="128"/>
        <v>0912</v>
      </c>
      <c r="E286" s="73" t="s">
        <v>139</v>
      </c>
      <c r="F286" s="74">
        <v>32</v>
      </c>
      <c r="G286" s="75">
        <v>3223</v>
      </c>
      <c r="H286" s="101">
        <v>1049</v>
      </c>
      <c r="I286" s="101" t="s">
        <v>145</v>
      </c>
      <c r="J286" s="141" t="s">
        <v>165</v>
      </c>
      <c r="K286" s="77"/>
      <c r="L286" s="77"/>
      <c r="M286" s="77"/>
      <c r="N286" s="70">
        <v>3210</v>
      </c>
    </row>
    <row r="287" spans="1:14" ht="15.75" hidden="1" customHeight="1" x14ac:dyDescent="0.2">
      <c r="A287" s="53">
        <f t="shared" si="126"/>
        <v>3223</v>
      </c>
      <c r="B287" s="54" t="str">
        <f t="shared" si="1"/>
        <v xml:space="preserve"> </v>
      </c>
      <c r="C287" s="72" t="str">
        <f t="shared" si="127"/>
        <v xml:space="preserve">  </v>
      </c>
      <c r="D287" s="72" t="str">
        <f t="shared" si="128"/>
        <v xml:space="preserve">  </v>
      </c>
      <c r="E287" s="73" t="s">
        <v>139</v>
      </c>
      <c r="F287" s="74">
        <v>49</v>
      </c>
      <c r="G287" s="75">
        <v>3223</v>
      </c>
      <c r="H287" s="101"/>
      <c r="I287" s="101" t="s">
        <v>145</v>
      </c>
      <c r="J287" s="142"/>
      <c r="K287" s="77"/>
      <c r="L287" s="77"/>
      <c r="M287" s="77"/>
      <c r="N287" s="70">
        <v>4910</v>
      </c>
    </row>
    <row r="288" spans="1:14" ht="15.75" hidden="1" customHeight="1" x14ac:dyDescent="0.2">
      <c r="A288" s="53">
        <f t="shared" si="126"/>
        <v>3223</v>
      </c>
      <c r="B288" s="54" t="str">
        <f t="shared" si="1"/>
        <v xml:space="preserve"> </v>
      </c>
      <c r="C288" s="72" t="str">
        <f t="shared" si="127"/>
        <v xml:space="preserve">  </v>
      </c>
      <c r="D288" s="72" t="str">
        <f t="shared" si="128"/>
        <v xml:space="preserve">  </v>
      </c>
      <c r="E288" s="73" t="s">
        <v>139</v>
      </c>
      <c r="F288" s="74">
        <v>54</v>
      </c>
      <c r="G288" s="75">
        <v>3223</v>
      </c>
      <c r="H288" s="101"/>
      <c r="I288" s="101" t="s">
        <v>145</v>
      </c>
      <c r="J288" s="142"/>
      <c r="K288" s="77"/>
      <c r="L288" s="77"/>
      <c r="M288" s="77"/>
      <c r="N288" s="70">
        <v>5410</v>
      </c>
    </row>
    <row r="289" spans="1:14" ht="15.75" hidden="1" customHeight="1" x14ac:dyDescent="0.2">
      <c r="A289" s="53">
        <f t="shared" si="126"/>
        <v>3223</v>
      </c>
      <c r="B289" s="54" t="str">
        <f t="shared" si="1"/>
        <v xml:space="preserve"> </v>
      </c>
      <c r="C289" s="72" t="str">
        <f t="shared" si="127"/>
        <v xml:space="preserve">  </v>
      </c>
      <c r="D289" s="72" t="str">
        <f t="shared" si="128"/>
        <v xml:space="preserve">  </v>
      </c>
      <c r="E289" s="73" t="s">
        <v>139</v>
      </c>
      <c r="F289" s="74">
        <v>62</v>
      </c>
      <c r="G289" s="75">
        <v>3223</v>
      </c>
      <c r="H289" s="101"/>
      <c r="I289" s="101" t="s">
        <v>145</v>
      </c>
      <c r="J289" s="142"/>
      <c r="K289" s="77"/>
      <c r="L289" s="77"/>
      <c r="M289" s="77"/>
      <c r="N289" s="70">
        <v>6210</v>
      </c>
    </row>
    <row r="290" spans="1:14" ht="15.75" hidden="1" customHeight="1" x14ac:dyDescent="0.2">
      <c r="A290" s="53">
        <f t="shared" si="126"/>
        <v>3223</v>
      </c>
      <c r="B290" s="54" t="str">
        <f t="shared" si="1"/>
        <v xml:space="preserve"> </v>
      </c>
      <c r="C290" s="72" t="str">
        <f t="shared" si="127"/>
        <v xml:space="preserve">  </v>
      </c>
      <c r="D290" s="72" t="str">
        <f t="shared" si="128"/>
        <v xml:space="preserve">  </v>
      </c>
      <c r="E290" s="73" t="s">
        <v>139</v>
      </c>
      <c r="F290" s="74">
        <v>72</v>
      </c>
      <c r="G290" s="75">
        <v>3223</v>
      </c>
      <c r="H290" s="101"/>
      <c r="I290" s="101" t="s">
        <v>145</v>
      </c>
      <c r="J290" s="142"/>
      <c r="K290" s="77"/>
      <c r="L290" s="77"/>
      <c r="M290" s="77"/>
      <c r="N290" s="70">
        <v>7210</v>
      </c>
    </row>
    <row r="291" spans="1:14" ht="15.75" hidden="1" customHeight="1" x14ac:dyDescent="0.2">
      <c r="A291" s="53">
        <f t="shared" si="126"/>
        <v>3223</v>
      </c>
      <c r="B291" s="54" t="str">
        <f t="shared" si="1"/>
        <v xml:space="preserve"> </v>
      </c>
      <c r="C291" s="72" t="str">
        <f t="shared" si="127"/>
        <v xml:space="preserve">  </v>
      </c>
      <c r="D291" s="72" t="str">
        <f t="shared" si="128"/>
        <v xml:space="preserve">  </v>
      </c>
      <c r="E291" s="73" t="s">
        <v>139</v>
      </c>
      <c r="F291" s="74">
        <v>82</v>
      </c>
      <c r="G291" s="75">
        <v>3223</v>
      </c>
      <c r="H291" s="101"/>
      <c r="I291" s="101" t="s">
        <v>145</v>
      </c>
      <c r="J291" s="143"/>
      <c r="K291" s="77"/>
      <c r="L291" s="77"/>
      <c r="M291" s="77"/>
      <c r="N291" s="70">
        <v>8210</v>
      </c>
    </row>
    <row r="292" spans="1:14" ht="25.5" hidden="1" customHeight="1" x14ac:dyDescent="0.2">
      <c r="A292" s="53">
        <f t="shared" si="126"/>
        <v>3224</v>
      </c>
      <c r="B292" s="54">
        <f t="shared" si="1"/>
        <v>32</v>
      </c>
      <c r="C292" s="72" t="str">
        <f t="shared" si="127"/>
        <v>091</v>
      </c>
      <c r="D292" s="72" t="str">
        <f t="shared" si="128"/>
        <v>0912</v>
      </c>
      <c r="E292" s="73" t="s">
        <v>139</v>
      </c>
      <c r="F292" s="74">
        <v>32</v>
      </c>
      <c r="G292" s="75">
        <v>3224</v>
      </c>
      <c r="H292" s="101">
        <v>1052</v>
      </c>
      <c r="I292" s="101" t="s">
        <v>145</v>
      </c>
      <c r="J292" s="141" t="s">
        <v>166</v>
      </c>
      <c r="K292" s="77"/>
      <c r="L292" s="77"/>
      <c r="M292" s="77"/>
      <c r="N292" s="70">
        <v>3210</v>
      </c>
    </row>
    <row r="293" spans="1:14" ht="15.75" hidden="1" customHeight="1" x14ac:dyDescent="0.2">
      <c r="A293" s="53">
        <f t="shared" si="126"/>
        <v>3224</v>
      </c>
      <c r="B293" s="54" t="str">
        <f t="shared" si="1"/>
        <v xml:space="preserve"> </v>
      </c>
      <c r="C293" s="72" t="str">
        <f t="shared" si="127"/>
        <v xml:space="preserve">  </v>
      </c>
      <c r="D293" s="72" t="str">
        <f t="shared" si="128"/>
        <v xml:space="preserve">  </v>
      </c>
      <c r="E293" s="73" t="s">
        <v>139</v>
      </c>
      <c r="F293" s="74">
        <v>49</v>
      </c>
      <c r="G293" s="75">
        <v>3224</v>
      </c>
      <c r="H293" s="101"/>
      <c r="I293" s="101" t="s">
        <v>145</v>
      </c>
      <c r="J293" s="142"/>
      <c r="K293" s="77"/>
      <c r="L293" s="77"/>
      <c r="M293" s="77"/>
      <c r="N293" s="70">
        <v>4910</v>
      </c>
    </row>
    <row r="294" spans="1:14" ht="15.75" hidden="1" customHeight="1" x14ac:dyDescent="0.2">
      <c r="A294" s="53">
        <f t="shared" si="126"/>
        <v>3224</v>
      </c>
      <c r="B294" s="54" t="str">
        <f t="shared" si="1"/>
        <v xml:space="preserve"> </v>
      </c>
      <c r="C294" s="72" t="str">
        <f t="shared" si="127"/>
        <v xml:space="preserve">  </v>
      </c>
      <c r="D294" s="72" t="str">
        <f t="shared" si="128"/>
        <v xml:space="preserve">  </v>
      </c>
      <c r="E294" s="73" t="s">
        <v>139</v>
      </c>
      <c r="F294" s="74">
        <v>54</v>
      </c>
      <c r="G294" s="75">
        <v>3224</v>
      </c>
      <c r="H294" s="101"/>
      <c r="I294" s="101" t="s">
        <v>145</v>
      </c>
      <c r="J294" s="142"/>
      <c r="K294" s="77"/>
      <c r="L294" s="77"/>
      <c r="M294" s="77"/>
      <c r="N294" s="70">
        <v>5410</v>
      </c>
    </row>
    <row r="295" spans="1:14" ht="15.75" hidden="1" customHeight="1" x14ac:dyDescent="0.2">
      <c r="A295" s="53">
        <f t="shared" si="126"/>
        <v>3224</v>
      </c>
      <c r="B295" s="54" t="str">
        <f t="shared" si="1"/>
        <v xml:space="preserve"> </v>
      </c>
      <c r="C295" s="72" t="str">
        <f t="shared" si="127"/>
        <v xml:space="preserve">  </v>
      </c>
      <c r="D295" s="72" t="str">
        <f t="shared" si="128"/>
        <v xml:space="preserve">  </v>
      </c>
      <c r="E295" s="73" t="s">
        <v>139</v>
      </c>
      <c r="F295" s="74">
        <v>62</v>
      </c>
      <c r="G295" s="75">
        <v>3224</v>
      </c>
      <c r="H295" s="101"/>
      <c r="I295" s="101" t="s">
        <v>145</v>
      </c>
      <c r="J295" s="142"/>
      <c r="K295" s="77"/>
      <c r="L295" s="77"/>
      <c r="M295" s="77"/>
      <c r="N295" s="70">
        <v>6210</v>
      </c>
    </row>
    <row r="296" spans="1:14" ht="15.75" hidden="1" customHeight="1" x14ac:dyDescent="0.2">
      <c r="A296" s="53">
        <f t="shared" si="126"/>
        <v>3224</v>
      </c>
      <c r="B296" s="54" t="str">
        <f t="shared" si="1"/>
        <v xml:space="preserve"> </v>
      </c>
      <c r="C296" s="72" t="str">
        <f t="shared" si="127"/>
        <v xml:space="preserve">  </v>
      </c>
      <c r="D296" s="72" t="str">
        <f t="shared" si="128"/>
        <v xml:space="preserve">  </v>
      </c>
      <c r="E296" s="73" t="s">
        <v>139</v>
      </c>
      <c r="F296" s="74">
        <v>72</v>
      </c>
      <c r="G296" s="75">
        <v>3224</v>
      </c>
      <c r="H296" s="101"/>
      <c r="I296" s="101" t="s">
        <v>145</v>
      </c>
      <c r="J296" s="142"/>
      <c r="K296" s="77"/>
      <c r="L296" s="77"/>
      <c r="M296" s="77"/>
      <c r="N296" s="70">
        <v>7210</v>
      </c>
    </row>
    <row r="297" spans="1:14" ht="15.75" hidden="1" customHeight="1" x14ac:dyDescent="0.2">
      <c r="A297" s="53">
        <f t="shared" si="126"/>
        <v>3224</v>
      </c>
      <c r="B297" s="54" t="str">
        <f t="shared" si="1"/>
        <v xml:space="preserve"> </v>
      </c>
      <c r="C297" s="72" t="str">
        <f t="shared" si="127"/>
        <v xml:space="preserve">  </v>
      </c>
      <c r="D297" s="72" t="str">
        <f t="shared" si="128"/>
        <v xml:space="preserve">  </v>
      </c>
      <c r="E297" s="73" t="s">
        <v>139</v>
      </c>
      <c r="F297" s="74">
        <v>82</v>
      </c>
      <c r="G297" s="75">
        <v>3224</v>
      </c>
      <c r="H297" s="101"/>
      <c r="I297" s="101" t="s">
        <v>145</v>
      </c>
      <c r="J297" s="143"/>
      <c r="K297" s="77"/>
      <c r="L297" s="77"/>
      <c r="M297" s="77"/>
      <c r="N297" s="70">
        <v>8210</v>
      </c>
    </row>
    <row r="298" spans="1:14" ht="15.75" hidden="1" customHeight="1" x14ac:dyDescent="0.2">
      <c r="A298" s="53">
        <f t="shared" si="126"/>
        <v>3225</v>
      </c>
      <c r="B298" s="54">
        <f t="shared" si="1"/>
        <v>32</v>
      </c>
      <c r="C298" s="72" t="str">
        <f t="shared" si="127"/>
        <v>091</v>
      </c>
      <c r="D298" s="72" t="str">
        <f t="shared" si="128"/>
        <v>0912</v>
      </c>
      <c r="E298" s="73" t="s">
        <v>139</v>
      </c>
      <c r="F298" s="74">
        <v>32</v>
      </c>
      <c r="G298" s="75">
        <v>3225</v>
      </c>
      <c r="H298" s="101">
        <v>1055</v>
      </c>
      <c r="I298" s="101" t="s">
        <v>145</v>
      </c>
      <c r="J298" s="141" t="s">
        <v>167</v>
      </c>
      <c r="K298" s="77"/>
      <c r="L298" s="77"/>
      <c r="M298" s="77"/>
      <c r="N298" s="70">
        <v>3210</v>
      </c>
    </row>
    <row r="299" spans="1:14" ht="15.75" hidden="1" customHeight="1" x14ac:dyDescent="0.2">
      <c r="A299" s="53">
        <f t="shared" si="126"/>
        <v>3225</v>
      </c>
      <c r="B299" s="54" t="str">
        <f t="shared" si="1"/>
        <v xml:space="preserve"> </v>
      </c>
      <c r="C299" s="72" t="str">
        <f t="shared" si="127"/>
        <v xml:space="preserve">  </v>
      </c>
      <c r="D299" s="72" t="str">
        <f t="shared" si="128"/>
        <v xml:space="preserve">  </v>
      </c>
      <c r="E299" s="73" t="s">
        <v>139</v>
      </c>
      <c r="F299" s="74">
        <v>49</v>
      </c>
      <c r="G299" s="75">
        <v>3225</v>
      </c>
      <c r="H299" s="101"/>
      <c r="I299" s="101" t="s">
        <v>145</v>
      </c>
      <c r="J299" s="142"/>
      <c r="K299" s="77"/>
      <c r="L299" s="77"/>
      <c r="M299" s="77"/>
      <c r="N299" s="70">
        <v>4910</v>
      </c>
    </row>
    <row r="300" spans="1:14" ht="15.75" hidden="1" customHeight="1" x14ac:dyDescent="0.2">
      <c r="A300" s="53">
        <f t="shared" si="126"/>
        <v>3225</v>
      </c>
      <c r="B300" s="54" t="str">
        <f t="shared" si="1"/>
        <v xml:space="preserve"> </v>
      </c>
      <c r="C300" s="72" t="str">
        <f t="shared" si="127"/>
        <v xml:space="preserve">  </v>
      </c>
      <c r="D300" s="72" t="str">
        <f t="shared" si="128"/>
        <v xml:space="preserve">  </v>
      </c>
      <c r="E300" s="73" t="s">
        <v>139</v>
      </c>
      <c r="F300" s="74">
        <v>54</v>
      </c>
      <c r="G300" s="75">
        <v>3225</v>
      </c>
      <c r="H300" s="101"/>
      <c r="I300" s="101" t="s">
        <v>145</v>
      </c>
      <c r="J300" s="142"/>
      <c r="K300" s="77"/>
      <c r="L300" s="77"/>
      <c r="M300" s="77"/>
      <c r="N300" s="70">
        <v>5410</v>
      </c>
    </row>
    <row r="301" spans="1:14" ht="15.75" hidden="1" customHeight="1" x14ac:dyDescent="0.2">
      <c r="A301" s="53">
        <f t="shared" si="126"/>
        <v>3225</v>
      </c>
      <c r="B301" s="54" t="str">
        <f t="shared" si="1"/>
        <v xml:space="preserve"> </v>
      </c>
      <c r="C301" s="72" t="str">
        <f t="shared" si="127"/>
        <v xml:space="preserve">  </v>
      </c>
      <c r="D301" s="72" t="str">
        <f t="shared" si="128"/>
        <v xml:space="preserve">  </v>
      </c>
      <c r="E301" s="73" t="s">
        <v>139</v>
      </c>
      <c r="F301" s="74">
        <v>62</v>
      </c>
      <c r="G301" s="75">
        <v>3225</v>
      </c>
      <c r="H301" s="101"/>
      <c r="I301" s="101" t="s">
        <v>145</v>
      </c>
      <c r="J301" s="142"/>
      <c r="K301" s="77"/>
      <c r="L301" s="77"/>
      <c r="M301" s="77"/>
      <c r="N301" s="70">
        <v>6210</v>
      </c>
    </row>
    <row r="302" spans="1:14" ht="15.75" hidden="1" customHeight="1" x14ac:dyDescent="0.2">
      <c r="A302" s="53">
        <f t="shared" si="126"/>
        <v>3225</v>
      </c>
      <c r="B302" s="54" t="str">
        <f t="shared" si="1"/>
        <v xml:space="preserve"> </v>
      </c>
      <c r="C302" s="72" t="str">
        <f t="shared" si="127"/>
        <v xml:space="preserve">  </v>
      </c>
      <c r="D302" s="72" t="str">
        <f t="shared" si="128"/>
        <v xml:space="preserve">  </v>
      </c>
      <c r="E302" s="73" t="s">
        <v>139</v>
      </c>
      <c r="F302" s="74">
        <v>72</v>
      </c>
      <c r="G302" s="75">
        <v>3225</v>
      </c>
      <c r="H302" s="101"/>
      <c r="I302" s="101" t="s">
        <v>145</v>
      </c>
      <c r="J302" s="142"/>
      <c r="K302" s="77"/>
      <c r="L302" s="77"/>
      <c r="M302" s="77"/>
      <c r="N302" s="70">
        <v>7210</v>
      </c>
    </row>
    <row r="303" spans="1:14" ht="15.75" hidden="1" customHeight="1" x14ac:dyDescent="0.2">
      <c r="A303" s="53">
        <f t="shared" si="126"/>
        <v>3225</v>
      </c>
      <c r="B303" s="54" t="str">
        <f t="shared" si="1"/>
        <v xml:space="preserve"> </v>
      </c>
      <c r="C303" s="72" t="str">
        <f t="shared" si="127"/>
        <v xml:space="preserve">  </v>
      </c>
      <c r="D303" s="72" t="str">
        <f t="shared" si="128"/>
        <v xml:space="preserve">  </v>
      </c>
      <c r="E303" s="73" t="s">
        <v>139</v>
      </c>
      <c r="F303" s="74">
        <v>82</v>
      </c>
      <c r="G303" s="75">
        <v>3225</v>
      </c>
      <c r="H303" s="101"/>
      <c r="I303" s="101" t="s">
        <v>145</v>
      </c>
      <c r="J303" s="143"/>
      <c r="K303" s="77"/>
      <c r="L303" s="77"/>
      <c r="M303" s="77"/>
      <c r="N303" s="70">
        <v>8210</v>
      </c>
    </row>
    <row r="304" spans="1:14" ht="25.5" hidden="1" customHeight="1" x14ac:dyDescent="0.2">
      <c r="A304" s="53">
        <f t="shared" si="126"/>
        <v>3227</v>
      </c>
      <c r="B304" s="54">
        <f t="shared" si="1"/>
        <v>32</v>
      </c>
      <c r="C304" s="72" t="str">
        <f t="shared" si="127"/>
        <v>091</v>
      </c>
      <c r="D304" s="72" t="str">
        <f t="shared" si="128"/>
        <v>0912</v>
      </c>
      <c r="E304" s="73" t="s">
        <v>139</v>
      </c>
      <c r="F304" s="74">
        <v>32</v>
      </c>
      <c r="G304" s="75">
        <v>3227</v>
      </c>
      <c r="H304" s="101">
        <v>1059</v>
      </c>
      <c r="I304" s="101" t="s">
        <v>145</v>
      </c>
      <c r="J304" s="141" t="s">
        <v>168</v>
      </c>
      <c r="K304" s="77"/>
      <c r="L304" s="77"/>
      <c r="M304" s="77"/>
      <c r="N304" s="70">
        <v>3210</v>
      </c>
    </row>
    <row r="305" spans="1:14" ht="15.75" hidden="1" customHeight="1" x14ac:dyDescent="0.2">
      <c r="A305" s="53">
        <f t="shared" si="126"/>
        <v>3227</v>
      </c>
      <c r="B305" s="54" t="str">
        <f t="shared" si="1"/>
        <v xml:space="preserve"> </v>
      </c>
      <c r="C305" s="72" t="str">
        <f t="shared" si="127"/>
        <v xml:space="preserve">  </v>
      </c>
      <c r="D305" s="72" t="str">
        <f t="shared" si="128"/>
        <v xml:space="preserve">  </v>
      </c>
      <c r="E305" s="73" t="s">
        <v>139</v>
      </c>
      <c r="F305" s="74">
        <v>49</v>
      </c>
      <c r="G305" s="75">
        <v>3227</v>
      </c>
      <c r="H305" s="101"/>
      <c r="I305" s="101" t="s">
        <v>145</v>
      </c>
      <c r="J305" s="142"/>
      <c r="K305" s="77"/>
      <c r="L305" s="77"/>
      <c r="M305" s="77"/>
      <c r="N305" s="70">
        <v>4910</v>
      </c>
    </row>
    <row r="306" spans="1:14" ht="15.75" hidden="1" customHeight="1" x14ac:dyDescent="0.2">
      <c r="A306" s="53">
        <f t="shared" si="126"/>
        <v>3227</v>
      </c>
      <c r="B306" s="54" t="str">
        <f t="shared" si="1"/>
        <v xml:space="preserve"> </v>
      </c>
      <c r="C306" s="72" t="str">
        <f t="shared" si="127"/>
        <v xml:space="preserve">  </v>
      </c>
      <c r="D306" s="72" t="str">
        <f t="shared" si="128"/>
        <v xml:space="preserve">  </v>
      </c>
      <c r="E306" s="73" t="s">
        <v>139</v>
      </c>
      <c r="F306" s="74">
        <v>54</v>
      </c>
      <c r="G306" s="75">
        <v>3227</v>
      </c>
      <c r="H306" s="101"/>
      <c r="I306" s="101" t="s">
        <v>145</v>
      </c>
      <c r="J306" s="142"/>
      <c r="K306" s="77"/>
      <c r="L306" s="77"/>
      <c r="M306" s="77"/>
      <c r="N306" s="70">
        <v>5410</v>
      </c>
    </row>
    <row r="307" spans="1:14" ht="15.75" hidden="1" customHeight="1" x14ac:dyDescent="0.2">
      <c r="A307" s="53">
        <f t="shared" si="126"/>
        <v>3227</v>
      </c>
      <c r="B307" s="54" t="str">
        <f t="shared" si="1"/>
        <v xml:space="preserve"> </v>
      </c>
      <c r="C307" s="72" t="str">
        <f t="shared" si="127"/>
        <v xml:space="preserve">  </v>
      </c>
      <c r="D307" s="72" t="str">
        <f t="shared" si="128"/>
        <v xml:space="preserve">  </v>
      </c>
      <c r="E307" s="73" t="s">
        <v>139</v>
      </c>
      <c r="F307" s="74">
        <v>62</v>
      </c>
      <c r="G307" s="75">
        <v>3227</v>
      </c>
      <c r="H307" s="101"/>
      <c r="I307" s="101" t="s">
        <v>145</v>
      </c>
      <c r="J307" s="142"/>
      <c r="K307" s="77"/>
      <c r="L307" s="77"/>
      <c r="M307" s="77"/>
      <c r="N307" s="70">
        <v>6210</v>
      </c>
    </row>
    <row r="308" spans="1:14" ht="15.75" hidden="1" customHeight="1" x14ac:dyDescent="0.2">
      <c r="A308" s="53">
        <f t="shared" si="126"/>
        <v>3227</v>
      </c>
      <c r="B308" s="54" t="str">
        <f t="shared" si="1"/>
        <v xml:space="preserve"> </v>
      </c>
      <c r="C308" s="72" t="str">
        <f t="shared" si="127"/>
        <v xml:space="preserve">  </v>
      </c>
      <c r="D308" s="72" t="str">
        <f t="shared" si="128"/>
        <v xml:space="preserve">  </v>
      </c>
      <c r="E308" s="73" t="s">
        <v>139</v>
      </c>
      <c r="F308" s="74">
        <v>72</v>
      </c>
      <c r="G308" s="75">
        <v>3227</v>
      </c>
      <c r="H308" s="101"/>
      <c r="I308" s="101" t="s">
        <v>145</v>
      </c>
      <c r="J308" s="142"/>
      <c r="K308" s="77"/>
      <c r="L308" s="77"/>
      <c r="M308" s="77"/>
      <c r="N308" s="70">
        <v>7210</v>
      </c>
    </row>
    <row r="309" spans="1:14" ht="15.75" hidden="1" customHeight="1" x14ac:dyDescent="0.2">
      <c r="A309" s="53">
        <f t="shared" si="126"/>
        <v>3227</v>
      </c>
      <c r="B309" s="54" t="str">
        <f t="shared" si="1"/>
        <v xml:space="preserve"> </v>
      </c>
      <c r="C309" s="72" t="str">
        <f t="shared" si="127"/>
        <v xml:space="preserve">  </v>
      </c>
      <c r="D309" s="72" t="str">
        <f t="shared" si="128"/>
        <v xml:space="preserve">  </v>
      </c>
      <c r="E309" s="73" t="s">
        <v>139</v>
      </c>
      <c r="F309" s="74">
        <v>82</v>
      </c>
      <c r="G309" s="75">
        <v>3227</v>
      </c>
      <c r="H309" s="101"/>
      <c r="I309" s="101" t="s">
        <v>145</v>
      </c>
      <c r="J309" s="143"/>
      <c r="K309" s="77"/>
      <c r="L309" s="77"/>
      <c r="M309" s="77"/>
      <c r="N309" s="70">
        <v>8210</v>
      </c>
    </row>
    <row r="310" spans="1:14" ht="15.75" customHeight="1" x14ac:dyDescent="0.2">
      <c r="A310" s="53">
        <f t="shared" si="126"/>
        <v>323</v>
      </c>
      <c r="B310" s="54" t="str">
        <f t="shared" si="1"/>
        <v xml:space="preserve"> </v>
      </c>
      <c r="C310" s="72" t="str">
        <f t="shared" si="127"/>
        <v xml:space="preserve">  </v>
      </c>
      <c r="D310" s="72" t="str">
        <f t="shared" si="128"/>
        <v xml:space="preserve">  </v>
      </c>
      <c r="E310" s="73"/>
      <c r="F310" s="74"/>
      <c r="G310" s="75">
        <v>323</v>
      </c>
      <c r="H310" s="76"/>
      <c r="I310" s="76"/>
      <c r="J310" s="8" t="s">
        <v>154</v>
      </c>
      <c r="K310" s="77">
        <f t="shared" ref="K310:M310" si="137">SUM(K311:K364)</f>
        <v>83000</v>
      </c>
      <c r="L310" s="77">
        <f t="shared" si="137"/>
        <v>13000</v>
      </c>
      <c r="M310" s="77">
        <f t="shared" si="137"/>
        <v>13000</v>
      </c>
      <c r="N310" s="70"/>
    </row>
    <row r="311" spans="1:14" ht="15.75" hidden="1" customHeight="1" x14ac:dyDescent="0.2">
      <c r="A311" s="53">
        <f t="shared" si="126"/>
        <v>3231</v>
      </c>
      <c r="B311" s="54">
        <f t="shared" si="1"/>
        <v>32</v>
      </c>
      <c r="C311" s="72" t="str">
        <f t="shared" si="127"/>
        <v>091</v>
      </c>
      <c r="D311" s="72" t="str">
        <f t="shared" si="128"/>
        <v>0912</v>
      </c>
      <c r="E311" s="73" t="s">
        <v>139</v>
      </c>
      <c r="F311" s="74">
        <v>32</v>
      </c>
      <c r="G311" s="75">
        <v>3231</v>
      </c>
      <c r="H311" s="101">
        <v>1061</v>
      </c>
      <c r="I311" s="101" t="s">
        <v>145</v>
      </c>
      <c r="J311" s="141" t="s">
        <v>169</v>
      </c>
      <c r="K311" s="77"/>
      <c r="L311" s="77"/>
      <c r="M311" s="77"/>
      <c r="N311" s="70">
        <v>3210</v>
      </c>
    </row>
    <row r="312" spans="1:14" ht="15.75" hidden="1" customHeight="1" x14ac:dyDescent="0.2">
      <c r="A312" s="53">
        <f t="shared" si="126"/>
        <v>3231</v>
      </c>
      <c r="B312" s="54" t="str">
        <f t="shared" si="1"/>
        <v xml:space="preserve"> </v>
      </c>
      <c r="C312" s="72" t="str">
        <f t="shared" si="127"/>
        <v xml:space="preserve">  </v>
      </c>
      <c r="D312" s="72" t="str">
        <f t="shared" si="128"/>
        <v xml:space="preserve">  </v>
      </c>
      <c r="E312" s="73" t="s">
        <v>139</v>
      </c>
      <c r="F312" s="74">
        <v>49</v>
      </c>
      <c r="G312" s="75">
        <v>3231</v>
      </c>
      <c r="H312" s="101"/>
      <c r="I312" s="101" t="s">
        <v>145</v>
      </c>
      <c r="J312" s="142"/>
      <c r="K312" s="77"/>
      <c r="L312" s="77"/>
      <c r="M312" s="77"/>
      <c r="N312" s="70">
        <v>4910</v>
      </c>
    </row>
    <row r="313" spans="1:14" ht="15.75" hidden="1" customHeight="1" x14ac:dyDescent="0.2">
      <c r="A313" s="53">
        <f t="shared" si="126"/>
        <v>3231</v>
      </c>
      <c r="B313" s="54" t="str">
        <f t="shared" si="1"/>
        <v xml:space="preserve"> </v>
      </c>
      <c r="C313" s="72" t="str">
        <f t="shared" si="127"/>
        <v xml:space="preserve">  </v>
      </c>
      <c r="D313" s="72" t="str">
        <f t="shared" si="128"/>
        <v xml:space="preserve">  </v>
      </c>
      <c r="E313" s="73" t="s">
        <v>139</v>
      </c>
      <c r="F313" s="74">
        <v>54</v>
      </c>
      <c r="G313" s="75">
        <v>3231</v>
      </c>
      <c r="H313" s="101"/>
      <c r="I313" s="101" t="s">
        <v>145</v>
      </c>
      <c r="J313" s="142"/>
      <c r="K313" s="77"/>
      <c r="L313" s="77"/>
      <c r="M313" s="77"/>
      <c r="N313" s="70">
        <v>5410</v>
      </c>
    </row>
    <row r="314" spans="1:14" ht="15.75" hidden="1" customHeight="1" x14ac:dyDescent="0.2">
      <c r="A314" s="53">
        <f t="shared" si="126"/>
        <v>3231</v>
      </c>
      <c r="B314" s="54" t="str">
        <f t="shared" si="1"/>
        <v xml:space="preserve"> </v>
      </c>
      <c r="C314" s="72" t="str">
        <f t="shared" si="127"/>
        <v xml:space="preserve">  </v>
      </c>
      <c r="D314" s="72" t="str">
        <f t="shared" si="128"/>
        <v xml:space="preserve">  </v>
      </c>
      <c r="E314" s="73" t="s">
        <v>139</v>
      </c>
      <c r="F314" s="74">
        <v>62</v>
      </c>
      <c r="G314" s="75">
        <v>3231</v>
      </c>
      <c r="H314" s="101"/>
      <c r="I314" s="101" t="s">
        <v>145</v>
      </c>
      <c r="J314" s="142"/>
      <c r="K314" s="77"/>
      <c r="L314" s="77"/>
      <c r="M314" s="77"/>
      <c r="N314" s="70">
        <v>6210</v>
      </c>
    </row>
    <row r="315" spans="1:14" ht="15.75" hidden="1" customHeight="1" x14ac:dyDescent="0.2">
      <c r="A315" s="53">
        <f t="shared" si="126"/>
        <v>3231</v>
      </c>
      <c r="B315" s="54" t="str">
        <f t="shared" si="1"/>
        <v xml:space="preserve"> </v>
      </c>
      <c r="C315" s="72" t="str">
        <f t="shared" si="127"/>
        <v xml:space="preserve">  </v>
      </c>
      <c r="D315" s="72" t="str">
        <f t="shared" si="128"/>
        <v xml:space="preserve">  </v>
      </c>
      <c r="E315" s="73" t="s">
        <v>139</v>
      </c>
      <c r="F315" s="74">
        <v>72</v>
      </c>
      <c r="G315" s="75">
        <v>3231</v>
      </c>
      <c r="H315" s="101"/>
      <c r="I315" s="101" t="s">
        <v>145</v>
      </c>
      <c r="J315" s="142"/>
      <c r="K315" s="77"/>
      <c r="L315" s="77"/>
      <c r="M315" s="77"/>
      <c r="N315" s="70">
        <v>7210</v>
      </c>
    </row>
    <row r="316" spans="1:14" ht="15.75" hidden="1" customHeight="1" x14ac:dyDescent="0.2">
      <c r="A316" s="53">
        <f t="shared" si="126"/>
        <v>3231</v>
      </c>
      <c r="B316" s="54" t="str">
        <f t="shared" si="1"/>
        <v xml:space="preserve"> </v>
      </c>
      <c r="C316" s="72" t="str">
        <f t="shared" si="127"/>
        <v xml:space="preserve">  </v>
      </c>
      <c r="D316" s="72" t="str">
        <f t="shared" si="128"/>
        <v xml:space="preserve">  </v>
      </c>
      <c r="E316" s="73" t="s">
        <v>139</v>
      </c>
      <c r="F316" s="74">
        <v>82</v>
      </c>
      <c r="G316" s="75">
        <v>3231</v>
      </c>
      <c r="H316" s="101"/>
      <c r="I316" s="101" t="s">
        <v>145</v>
      </c>
      <c r="J316" s="143"/>
      <c r="K316" s="77"/>
      <c r="L316" s="77"/>
      <c r="M316" s="77"/>
      <c r="N316" s="70">
        <v>8210</v>
      </c>
    </row>
    <row r="317" spans="1:14" ht="25.5" hidden="1" customHeight="1" x14ac:dyDescent="0.2">
      <c r="A317" s="53">
        <f t="shared" si="126"/>
        <v>3232</v>
      </c>
      <c r="B317" s="54">
        <f t="shared" si="1"/>
        <v>32</v>
      </c>
      <c r="C317" s="72" t="str">
        <f t="shared" si="127"/>
        <v>091</v>
      </c>
      <c r="D317" s="72" t="str">
        <f t="shared" si="128"/>
        <v>0912</v>
      </c>
      <c r="E317" s="73" t="s">
        <v>139</v>
      </c>
      <c r="F317" s="74">
        <v>32</v>
      </c>
      <c r="G317" s="75">
        <v>3232</v>
      </c>
      <c r="H317" s="101">
        <v>1065</v>
      </c>
      <c r="I317" s="101" t="s">
        <v>145</v>
      </c>
      <c r="J317" s="141" t="s">
        <v>155</v>
      </c>
      <c r="K317" s="77">
        <v>75000</v>
      </c>
      <c r="L317" s="77">
        <v>5000</v>
      </c>
      <c r="M317" s="77">
        <v>5000</v>
      </c>
      <c r="N317" s="70">
        <v>3210</v>
      </c>
    </row>
    <row r="318" spans="1:14" ht="15.75" hidden="1" customHeight="1" x14ac:dyDescent="0.2">
      <c r="A318" s="53">
        <f t="shared" si="126"/>
        <v>3232</v>
      </c>
      <c r="B318" s="54" t="str">
        <f t="shared" si="1"/>
        <v xml:space="preserve"> </v>
      </c>
      <c r="C318" s="72" t="str">
        <f t="shared" si="127"/>
        <v xml:space="preserve">  </v>
      </c>
      <c r="D318" s="72" t="str">
        <f t="shared" si="128"/>
        <v xml:space="preserve">  </v>
      </c>
      <c r="E318" s="73" t="s">
        <v>139</v>
      </c>
      <c r="F318" s="74">
        <v>49</v>
      </c>
      <c r="G318" s="75">
        <v>3232</v>
      </c>
      <c r="H318" s="101"/>
      <c r="I318" s="101" t="s">
        <v>145</v>
      </c>
      <c r="J318" s="142"/>
      <c r="K318" s="77"/>
      <c r="L318" s="77"/>
      <c r="M318" s="77"/>
      <c r="N318" s="70">
        <v>4910</v>
      </c>
    </row>
    <row r="319" spans="1:14" ht="15.75" hidden="1" customHeight="1" x14ac:dyDescent="0.2">
      <c r="A319" s="53">
        <f t="shared" si="126"/>
        <v>3232</v>
      </c>
      <c r="B319" s="54" t="str">
        <f t="shared" si="1"/>
        <v xml:space="preserve"> </v>
      </c>
      <c r="C319" s="72" t="str">
        <f t="shared" si="127"/>
        <v xml:space="preserve">  </v>
      </c>
      <c r="D319" s="72" t="str">
        <f t="shared" si="128"/>
        <v xml:space="preserve">  </v>
      </c>
      <c r="E319" s="73" t="s">
        <v>139</v>
      </c>
      <c r="F319" s="74">
        <v>54</v>
      </c>
      <c r="G319" s="75">
        <v>3232</v>
      </c>
      <c r="H319" s="101"/>
      <c r="I319" s="101" t="s">
        <v>145</v>
      </c>
      <c r="J319" s="142"/>
      <c r="K319" s="77"/>
      <c r="L319" s="77"/>
      <c r="M319" s="77"/>
      <c r="N319" s="70">
        <v>5410</v>
      </c>
    </row>
    <row r="320" spans="1:14" ht="15.75" hidden="1" customHeight="1" x14ac:dyDescent="0.2">
      <c r="A320" s="53">
        <f t="shared" si="126"/>
        <v>3232</v>
      </c>
      <c r="B320" s="54" t="str">
        <f t="shared" si="1"/>
        <v xml:space="preserve"> </v>
      </c>
      <c r="C320" s="72" t="str">
        <f t="shared" si="127"/>
        <v xml:space="preserve">  </v>
      </c>
      <c r="D320" s="72" t="str">
        <f t="shared" si="128"/>
        <v xml:space="preserve">  </v>
      </c>
      <c r="E320" s="73" t="s">
        <v>139</v>
      </c>
      <c r="F320" s="74">
        <v>62</v>
      </c>
      <c r="G320" s="75">
        <v>3232</v>
      </c>
      <c r="H320" s="101"/>
      <c r="I320" s="101" t="s">
        <v>145</v>
      </c>
      <c r="J320" s="142"/>
      <c r="K320" s="77"/>
      <c r="L320" s="77"/>
      <c r="M320" s="77"/>
      <c r="N320" s="70">
        <v>6210</v>
      </c>
    </row>
    <row r="321" spans="1:14" ht="15.75" hidden="1" customHeight="1" x14ac:dyDescent="0.2">
      <c r="A321" s="53">
        <f t="shared" si="126"/>
        <v>3232</v>
      </c>
      <c r="B321" s="54" t="str">
        <f t="shared" si="1"/>
        <v xml:space="preserve"> </v>
      </c>
      <c r="C321" s="72" t="str">
        <f t="shared" si="127"/>
        <v xml:space="preserve">  </v>
      </c>
      <c r="D321" s="72" t="str">
        <f t="shared" si="128"/>
        <v xml:space="preserve">  </v>
      </c>
      <c r="E321" s="73" t="s">
        <v>139</v>
      </c>
      <c r="F321" s="74">
        <v>72</v>
      </c>
      <c r="G321" s="75">
        <v>3232</v>
      </c>
      <c r="H321" s="101"/>
      <c r="I321" s="101" t="s">
        <v>145</v>
      </c>
      <c r="J321" s="142"/>
      <c r="K321" s="77"/>
      <c r="L321" s="77"/>
      <c r="M321" s="77"/>
      <c r="N321" s="70">
        <v>7210</v>
      </c>
    </row>
    <row r="322" spans="1:14" ht="15.75" hidden="1" customHeight="1" x14ac:dyDescent="0.2">
      <c r="A322" s="53">
        <f t="shared" si="126"/>
        <v>3232</v>
      </c>
      <c r="B322" s="54" t="str">
        <f t="shared" si="1"/>
        <v xml:space="preserve"> </v>
      </c>
      <c r="C322" s="72" t="str">
        <f t="shared" si="127"/>
        <v xml:space="preserve">  </v>
      </c>
      <c r="D322" s="72" t="str">
        <f t="shared" si="128"/>
        <v xml:space="preserve">  </v>
      </c>
      <c r="E322" s="73" t="s">
        <v>139</v>
      </c>
      <c r="F322" s="74">
        <v>82</v>
      </c>
      <c r="G322" s="75">
        <v>3232</v>
      </c>
      <c r="H322" s="101"/>
      <c r="I322" s="101" t="s">
        <v>145</v>
      </c>
      <c r="J322" s="143"/>
      <c r="K322" s="77"/>
      <c r="L322" s="77"/>
      <c r="M322" s="77"/>
      <c r="N322" s="70">
        <v>8210</v>
      </c>
    </row>
    <row r="323" spans="1:14" ht="15.75" hidden="1" customHeight="1" x14ac:dyDescent="0.2">
      <c r="A323" s="53">
        <f t="shared" si="126"/>
        <v>3233</v>
      </c>
      <c r="B323" s="54">
        <f t="shared" si="1"/>
        <v>32</v>
      </c>
      <c r="C323" s="72" t="str">
        <f t="shared" si="127"/>
        <v>091</v>
      </c>
      <c r="D323" s="72" t="str">
        <f t="shared" si="128"/>
        <v>0912</v>
      </c>
      <c r="E323" s="73" t="s">
        <v>139</v>
      </c>
      <c r="F323" s="74">
        <v>32</v>
      </c>
      <c r="G323" s="75">
        <v>3233</v>
      </c>
      <c r="H323" s="101">
        <v>1071</v>
      </c>
      <c r="I323" s="101" t="s">
        <v>145</v>
      </c>
      <c r="J323" s="141" t="s">
        <v>170</v>
      </c>
      <c r="K323" s="77"/>
      <c r="L323" s="77"/>
      <c r="M323" s="77"/>
      <c r="N323" s="70">
        <v>3210</v>
      </c>
    </row>
    <row r="324" spans="1:14" ht="15.75" hidden="1" customHeight="1" x14ac:dyDescent="0.2">
      <c r="A324" s="53">
        <f t="shared" si="126"/>
        <v>3233</v>
      </c>
      <c r="B324" s="54" t="str">
        <f t="shared" si="1"/>
        <v xml:space="preserve"> </v>
      </c>
      <c r="C324" s="72" t="str">
        <f t="shared" si="127"/>
        <v xml:space="preserve">  </v>
      </c>
      <c r="D324" s="72" t="str">
        <f t="shared" si="128"/>
        <v xml:space="preserve">  </v>
      </c>
      <c r="E324" s="73" t="s">
        <v>139</v>
      </c>
      <c r="F324" s="74">
        <v>49</v>
      </c>
      <c r="G324" s="75">
        <v>3233</v>
      </c>
      <c r="H324" s="101"/>
      <c r="I324" s="101" t="s">
        <v>145</v>
      </c>
      <c r="J324" s="142"/>
      <c r="K324" s="77"/>
      <c r="L324" s="77"/>
      <c r="M324" s="77"/>
      <c r="N324" s="70">
        <v>4910</v>
      </c>
    </row>
    <row r="325" spans="1:14" ht="15.75" hidden="1" customHeight="1" x14ac:dyDescent="0.2">
      <c r="A325" s="53">
        <f t="shared" si="126"/>
        <v>3233</v>
      </c>
      <c r="B325" s="54" t="str">
        <f t="shared" si="1"/>
        <v xml:space="preserve"> </v>
      </c>
      <c r="C325" s="72" t="str">
        <f t="shared" si="127"/>
        <v xml:space="preserve">  </v>
      </c>
      <c r="D325" s="72" t="str">
        <f t="shared" si="128"/>
        <v xml:space="preserve">  </v>
      </c>
      <c r="E325" s="73" t="s">
        <v>139</v>
      </c>
      <c r="F325" s="74">
        <v>54</v>
      </c>
      <c r="G325" s="75">
        <v>3233</v>
      </c>
      <c r="H325" s="101"/>
      <c r="I325" s="101" t="s">
        <v>145</v>
      </c>
      <c r="J325" s="142"/>
      <c r="K325" s="77"/>
      <c r="L325" s="77"/>
      <c r="M325" s="77"/>
      <c r="N325" s="70">
        <v>5410</v>
      </c>
    </row>
    <row r="326" spans="1:14" ht="15.75" hidden="1" customHeight="1" x14ac:dyDescent="0.2">
      <c r="A326" s="53">
        <f t="shared" si="126"/>
        <v>3233</v>
      </c>
      <c r="B326" s="54" t="str">
        <f t="shared" si="1"/>
        <v xml:space="preserve"> </v>
      </c>
      <c r="C326" s="72" t="str">
        <f t="shared" si="127"/>
        <v xml:space="preserve">  </v>
      </c>
      <c r="D326" s="72" t="str">
        <f t="shared" si="128"/>
        <v xml:space="preserve">  </v>
      </c>
      <c r="E326" s="73" t="s">
        <v>139</v>
      </c>
      <c r="F326" s="74">
        <v>62</v>
      </c>
      <c r="G326" s="75">
        <v>3233</v>
      </c>
      <c r="H326" s="101"/>
      <c r="I326" s="101" t="s">
        <v>145</v>
      </c>
      <c r="J326" s="142"/>
      <c r="K326" s="77"/>
      <c r="L326" s="77"/>
      <c r="M326" s="77"/>
      <c r="N326" s="70">
        <v>6210</v>
      </c>
    </row>
    <row r="327" spans="1:14" ht="15.75" hidden="1" customHeight="1" x14ac:dyDescent="0.2">
      <c r="A327" s="53">
        <f t="shared" si="126"/>
        <v>3233</v>
      </c>
      <c r="B327" s="54" t="str">
        <f t="shared" si="1"/>
        <v xml:space="preserve"> </v>
      </c>
      <c r="C327" s="72" t="str">
        <f t="shared" si="127"/>
        <v xml:space="preserve">  </v>
      </c>
      <c r="D327" s="72" t="str">
        <f t="shared" si="128"/>
        <v xml:space="preserve">  </v>
      </c>
      <c r="E327" s="73" t="s">
        <v>139</v>
      </c>
      <c r="F327" s="74">
        <v>72</v>
      </c>
      <c r="G327" s="75">
        <v>3233</v>
      </c>
      <c r="H327" s="101"/>
      <c r="I327" s="101" t="s">
        <v>145</v>
      </c>
      <c r="J327" s="142"/>
      <c r="K327" s="77"/>
      <c r="L327" s="77"/>
      <c r="M327" s="77"/>
      <c r="N327" s="70">
        <v>7210</v>
      </c>
    </row>
    <row r="328" spans="1:14" ht="15.75" hidden="1" customHeight="1" x14ac:dyDescent="0.2">
      <c r="A328" s="53">
        <f t="shared" si="126"/>
        <v>3233</v>
      </c>
      <c r="B328" s="54" t="str">
        <f t="shared" si="1"/>
        <v xml:space="preserve"> </v>
      </c>
      <c r="C328" s="72" t="str">
        <f t="shared" si="127"/>
        <v xml:space="preserve">  </v>
      </c>
      <c r="D328" s="72" t="str">
        <f t="shared" si="128"/>
        <v xml:space="preserve">  </v>
      </c>
      <c r="E328" s="73" t="s">
        <v>139</v>
      </c>
      <c r="F328" s="74">
        <v>82</v>
      </c>
      <c r="G328" s="75">
        <v>3233</v>
      </c>
      <c r="H328" s="101"/>
      <c r="I328" s="101" t="s">
        <v>145</v>
      </c>
      <c r="J328" s="143"/>
      <c r="K328" s="77"/>
      <c r="L328" s="77"/>
      <c r="M328" s="77"/>
      <c r="N328" s="70">
        <v>8210</v>
      </c>
    </row>
    <row r="329" spans="1:14" ht="15.75" hidden="1" customHeight="1" x14ac:dyDescent="0.2">
      <c r="A329" s="53">
        <f t="shared" si="126"/>
        <v>3234</v>
      </c>
      <c r="B329" s="54">
        <f t="shared" si="1"/>
        <v>32</v>
      </c>
      <c r="C329" s="72" t="str">
        <f t="shared" si="127"/>
        <v>091</v>
      </c>
      <c r="D329" s="72" t="str">
        <f t="shared" si="128"/>
        <v>0912</v>
      </c>
      <c r="E329" s="73" t="s">
        <v>139</v>
      </c>
      <c r="F329" s="74">
        <v>32</v>
      </c>
      <c r="G329" s="75">
        <v>3234</v>
      </c>
      <c r="H329" s="101">
        <v>1074</v>
      </c>
      <c r="I329" s="101" t="s">
        <v>145</v>
      </c>
      <c r="J329" s="141" t="s">
        <v>171</v>
      </c>
      <c r="K329" s="77"/>
      <c r="L329" s="77"/>
      <c r="M329" s="77"/>
      <c r="N329" s="70">
        <v>3210</v>
      </c>
    </row>
    <row r="330" spans="1:14" ht="15.75" hidden="1" customHeight="1" x14ac:dyDescent="0.2">
      <c r="A330" s="53">
        <f t="shared" si="126"/>
        <v>3234</v>
      </c>
      <c r="B330" s="54" t="str">
        <f t="shared" si="1"/>
        <v xml:space="preserve"> </v>
      </c>
      <c r="C330" s="72" t="str">
        <f t="shared" si="127"/>
        <v xml:space="preserve">  </v>
      </c>
      <c r="D330" s="72" t="str">
        <f t="shared" si="128"/>
        <v xml:space="preserve">  </v>
      </c>
      <c r="E330" s="73" t="s">
        <v>139</v>
      </c>
      <c r="F330" s="74">
        <v>49</v>
      </c>
      <c r="G330" s="75">
        <v>3234</v>
      </c>
      <c r="H330" s="101"/>
      <c r="I330" s="101" t="s">
        <v>145</v>
      </c>
      <c r="J330" s="142"/>
      <c r="K330" s="77"/>
      <c r="L330" s="77"/>
      <c r="M330" s="77"/>
      <c r="N330" s="70">
        <v>4910</v>
      </c>
    </row>
    <row r="331" spans="1:14" ht="15.75" hidden="1" customHeight="1" x14ac:dyDescent="0.2">
      <c r="A331" s="53">
        <f t="shared" si="126"/>
        <v>3234</v>
      </c>
      <c r="B331" s="54" t="str">
        <f t="shared" si="1"/>
        <v xml:space="preserve"> </v>
      </c>
      <c r="C331" s="72" t="str">
        <f t="shared" si="127"/>
        <v xml:space="preserve">  </v>
      </c>
      <c r="D331" s="72" t="str">
        <f t="shared" si="128"/>
        <v xml:space="preserve">  </v>
      </c>
      <c r="E331" s="73" t="s">
        <v>139</v>
      </c>
      <c r="F331" s="74">
        <v>54</v>
      </c>
      <c r="G331" s="75">
        <v>3234</v>
      </c>
      <c r="H331" s="101"/>
      <c r="I331" s="101" t="s">
        <v>145</v>
      </c>
      <c r="J331" s="142"/>
      <c r="K331" s="77"/>
      <c r="L331" s="77"/>
      <c r="M331" s="77"/>
      <c r="N331" s="70">
        <v>5410</v>
      </c>
    </row>
    <row r="332" spans="1:14" ht="15.75" hidden="1" customHeight="1" x14ac:dyDescent="0.2">
      <c r="A332" s="53">
        <f t="shared" si="126"/>
        <v>3234</v>
      </c>
      <c r="B332" s="54" t="str">
        <f t="shared" si="1"/>
        <v xml:space="preserve"> </v>
      </c>
      <c r="C332" s="72" t="str">
        <f t="shared" si="127"/>
        <v xml:space="preserve">  </v>
      </c>
      <c r="D332" s="72" t="str">
        <f t="shared" si="128"/>
        <v xml:space="preserve">  </v>
      </c>
      <c r="E332" s="73" t="s">
        <v>139</v>
      </c>
      <c r="F332" s="74">
        <v>62</v>
      </c>
      <c r="G332" s="75">
        <v>3234</v>
      </c>
      <c r="H332" s="101"/>
      <c r="I332" s="101" t="s">
        <v>145</v>
      </c>
      <c r="J332" s="142"/>
      <c r="K332" s="77"/>
      <c r="L332" s="77"/>
      <c r="M332" s="77"/>
      <c r="N332" s="70">
        <v>6210</v>
      </c>
    </row>
    <row r="333" spans="1:14" ht="15.75" hidden="1" customHeight="1" x14ac:dyDescent="0.2">
      <c r="A333" s="53">
        <f t="shared" si="126"/>
        <v>3234</v>
      </c>
      <c r="B333" s="54" t="str">
        <f t="shared" si="1"/>
        <v xml:space="preserve"> </v>
      </c>
      <c r="C333" s="72" t="str">
        <f t="shared" si="127"/>
        <v xml:space="preserve">  </v>
      </c>
      <c r="D333" s="72" t="str">
        <f t="shared" si="128"/>
        <v xml:space="preserve">  </v>
      </c>
      <c r="E333" s="73" t="s">
        <v>139</v>
      </c>
      <c r="F333" s="74">
        <v>72</v>
      </c>
      <c r="G333" s="75">
        <v>3234</v>
      </c>
      <c r="H333" s="101"/>
      <c r="I333" s="101" t="s">
        <v>145</v>
      </c>
      <c r="J333" s="142"/>
      <c r="K333" s="77"/>
      <c r="L333" s="77"/>
      <c r="M333" s="77"/>
      <c r="N333" s="70">
        <v>7210</v>
      </c>
    </row>
    <row r="334" spans="1:14" ht="15.75" hidden="1" customHeight="1" x14ac:dyDescent="0.2">
      <c r="A334" s="53">
        <f t="shared" si="126"/>
        <v>3234</v>
      </c>
      <c r="B334" s="54" t="str">
        <f t="shared" si="1"/>
        <v xml:space="preserve"> </v>
      </c>
      <c r="C334" s="72" t="str">
        <f t="shared" si="127"/>
        <v xml:space="preserve">  </v>
      </c>
      <c r="D334" s="72" t="str">
        <f t="shared" si="128"/>
        <v xml:space="preserve">  </v>
      </c>
      <c r="E334" s="73" t="s">
        <v>139</v>
      </c>
      <c r="F334" s="74">
        <v>82</v>
      </c>
      <c r="G334" s="75">
        <v>3234</v>
      </c>
      <c r="H334" s="101"/>
      <c r="I334" s="101" t="s">
        <v>145</v>
      </c>
      <c r="J334" s="143"/>
      <c r="K334" s="77"/>
      <c r="L334" s="77"/>
      <c r="M334" s="77"/>
      <c r="N334" s="70">
        <v>8210</v>
      </c>
    </row>
    <row r="335" spans="1:14" ht="15.75" hidden="1" customHeight="1" x14ac:dyDescent="0.2">
      <c r="A335" s="53">
        <f t="shared" si="126"/>
        <v>3235</v>
      </c>
      <c r="B335" s="54">
        <f t="shared" si="1"/>
        <v>32</v>
      </c>
      <c r="C335" s="72" t="str">
        <f t="shared" si="127"/>
        <v>091</v>
      </c>
      <c r="D335" s="72" t="str">
        <f t="shared" si="128"/>
        <v>0912</v>
      </c>
      <c r="E335" s="73" t="s">
        <v>139</v>
      </c>
      <c r="F335" s="74">
        <v>32</v>
      </c>
      <c r="G335" s="75">
        <v>3235</v>
      </c>
      <c r="H335" s="101">
        <v>1076</v>
      </c>
      <c r="I335" s="101" t="s">
        <v>145</v>
      </c>
      <c r="J335" s="141" t="s">
        <v>172</v>
      </c>
      <c r="K335" s="77"/>
      <c r="L335" s="77"/>
      <c r="M335" s="77"/>
      <c r="N335" s="70">
        <v>3210</v>
      </c>
    </row>
    <row r="336" spans="1:14" ht="15.75" hidden="1" customHeight="1" x14ac:dyDescent="0.2">
      <c r="A336" s="53">
        <f t="shared" si="126"/>
        <v>3235</v>
      </c>
      <c r="B336" s="54" t="str">
        <f t="shared" si="1"/>
        <v xml:space="preserve"> </v>
      </c>
      <c r="C336" s="72" t="str">
        <f t="shared" si="127"/>
        <v xml:space="preserve">  </v>
      </c>
      <c r="D336" s="72" t="str">
        <f t="shared" si="128"/>
        <v xml:space="preserve">  </v>
      </c>
      <c r="E336" s="73" t="s">
        <v>139</v>
      </c>
      <c r="F336" s="74">
        <v>49</v>
      </c>
      <c r="G336" s="75">
        <v>3235</v>
      </c>
      <c r="H336" s="101"/>
      <c r="I336" s="101" t="s">
        <v>145</v>
      </c>
      <c r="J336" s="142"/>
      <c r="K336" s="77"/>
      <c r="L336" s="77"/>
      <c r="M336" s="77"/>
      <c r="N336" s="70">
        <v>4910</v>
      </c>
    </row>
    <row r="337" spans="1:14" ht="15.75" hidden="1" customHeight="1" x14ac:dyDescent="0.2">
      <c r="A337" s="53">
        <f t="shared" si="126"/>
        <v>3235</v>
      </c>
      <c r="B337" s="54" t="str">
        <f t="shared" si="1"/>
        <v xml:space="preserve"> </v>
      </c>
      <c r="C337" s="72" t="str">
        <f t="shared" si="127"/>
        <v xml:space="preserve">  </v>
      </c>
      <c r="D337" s="72" t="str">
        <f t="shared" si="128"/>
        <v xml:space="preserve">  </v>
      </c>
      <c r="E337" s="73" t="s">
        <v>139</v>
      </c>
      <c r="F337" s="74">
        <v>54</v>
      </c>
      <c r="G337" s="75">
        <v>3235</v>
      </c>
      <c r="H337" s="101"/>
      <c r="I337" s="101" t="s">
        <v>145</v>
      </c>
      <c r="J337" s="142"/>
      <c r="K337" s="77"/>
      <c r="L337" s="77"/>
      <c r="M337" s="77"/>
      <c r="N337" s="70">
        <v>5410</v>
      </c>
    </row>
    <row r="338" spans="1:14" ht="15.75" hidden="1" customHeight="1" x14ac:dyDescent="0.2">
      <c r="A338" s="53">
        <f t="shared" si="126"/>
        <v>3235</v>
      </c>
      <c r="B338" s="54" t="str">
        <f t="shared" si="1"/>
        <v xml:space="preserve"> </v>
      </c>
      <c r="C338" s="72" t="str">
        <f t="shared" si="127"/>
        <v xml:space="preserve">  </v>
      </c>
      <c r="D338" s="72" t="str">
        <f t="shared" si="128"/>
        <v xml:space="preserve">  </v>
      </c>
      <c r="E338" s="73" t="s">
        <v>139</v>
      </c>
      <c r="F338" s="74">
        <v>62</v>
      </c>
      <c r="G338" s="75">
        <v>3235</v>
      </c>
      <c r="H338" s="101"/>
      <c r="I338" s="101" t="s">
        <v>145</v>
      </c>
      <c r="J338" s="142"/>
      <c r="K338" s="77"/>
      <c r="L338" s="77"/>
      <c r="M338" s="77"/>
      <c r="N338" s="70">
        <v>6210</v>
      </c>
    </row>
    <row r="339" spans="1:14" ht="15.75" hidden="1" customHeight="1" x14ac:dyDescent="0.2">
      <c r="A339" s="53">
        <f t="shared" si="126"/>
        <v>3235</v>
      </c>
      <c r="B339" s="54" t="str">
        <f t="shared" si="1"/>
        <v xml:space="preserve"> </v>
      </c>
      <c r="C339" s="72" t="str">
        <f t="shared" si="127"/>
        <v xml:space="preserve">  </v>
      </c>
      <c r="D339" s="72" t="str">
        <f t="shared" si="128"/>
        <v xml:space="preserve">  </v>
      </c>
      <c r="E339" s="73" t="s">
        <v>139</v>
      </c>
      <c r="F339" s="74">
        <v>72</v>
      </c>
      <c r="G339" s="75">
        <v>3235</v>
      </c>
      <c r="H339" s="101"/>
      <c r="I339" s="101" t="s">
        <v>145</v>
      </c>
      <c r="J339" s="142"/>
      <c r="K339" s="77"/>
      <c r="L339" s="77"/>
      <c r="M339" s="77"/>
      <c r="N339" s="70">
        <v>7210</v>
      </c>
    </row>
    <row r="340" spans="1:14" ht="15.75" hidden="1" customHeight="1" x14ac:dyDescent="0.2">
      <c r="A340" s="53">
        <f t="shared" si="126"/>
        <v>3235</v>
      </c>
      <c r="B340" s="54" t="str">
        <f t="shared" si="1"/>
        <v xml:space="preserve"> </v>
      </c>
      <c r="C340" s="72" t="str">
        <f t="shared" si="127"/>
        <v xml:space="preserve">  </v>
      </c>
      <c r="D340" s="72" t="str">
        <f t="shared" si="128"/>
        <v xml:space="preserve">  </v>
      </c>
      <c r="E340" s="73" t="s">
        <v>139</v>
      </c>
      <c r="F340" s="74">
        <v>82</v>
      </c>
      <c r="G340" s="75">
        <v>3235</v>
      </c>
      <c r="H340" s="101"/>
      <c r="I340" s="101" t="s">
        <v>145</v>
      </c>
      <c r="J340" s="143"/>
      <c r="K340" s="77"/>
      <c r="L340" s="77"/>
      <c r="M340" s="77"/>
      <c r="N340" s="70">
        <v>8210</v>
      </c>
    </row>
    <row r="341" spans="1:14" ht="15.75" hidden="1" customHeight="1" x14ac:dyDescent="0.2">
      <c r="A341" s="53">
        <f t="shared" si="126"/>
        <v>3236</v>
      </c>
      <c r="B341" s="54">
        <f t="shared" si="1"/>
        <v>32</v>
      </c>
      <c r="C341" s="72" t="str">
        <f t="shared" si="127"/>
        <v>091</v>
      </c>
      <c r="D341" s="72" t="str">
        <f t="shared" si="128"/>
        <v>0912</v>
      </c>
      <c r="E341" s="73" t="s">
        <v>139</v>
      </c>
      <c r="F341" s="74">
        <v>32</v>
      </c>
      <c r="G341" s="75">
        <v>3236</v>
      </c>
      <c r="H341" s="101">
        <v>1079</v>
      </c>
      <c r="I341" s="101" t="s">
        <v>145</v>
      </c>
      <c r="J341" s="141" t="s">
        <v>173</v>
      </c>
      <c r="K341" s="77"/>
      <c r="L341" s="77"/>
      <c r="M341" s="77"/>
      <c r="N341" s="70">
        <v>3210</v>
      </c>
    </row>
    <row r="342" spans="1:14" ht="15.75" hidden="1" customHeight="1" x14ac:dyDescent="0.2">
      <c r="A342" s="53">
        <f t="shared" si="126"/>
        <v>3236</v>
      </c>
      <c r="B342" s="54" t="str">
        <f t="shared" si="1"/>
        <v xml:space="preserve"> </v>
      </c>
      <c r="C342" s="72" t="str">
        <f t="shared" si="127"/>
        <v xml:space="preserve">  </v>
      </c>
      <c r="D342" s="72" t="str">
        <f t="shared" si="128"/>
        <v xml:space="preserve">  </v>
      </c>
      <c r="E342" s="73" t="s">
        <v>139</v>
      </c>
      <c r="F342" s="74">
        <v>49</v>
      </c>
      <c r="G342" s="75">
        <v>3236</v>
      </c>
      <c r="H342" s="101"/>
      <c r="I342" s="101" t="s">
        <v>145</v>
      </c>
      <c r="J342" s="142"/>
      <c r="K342" s="77"/>
      <c r="L342" s="77"/>
      <c r="M342" s="77"/>
      <c r="N342" s="70">
        <v>4910</v>
      </c>
    </row>
    <row r="343" spans="1:14" ht="15.75" hidden="1" customHeight="1" x14ac:dyDescent="0.2">
      <c r="A343" s="53">
        <f t="shared" si="126"/>
        <v>3236</v>
      </c>
      <c r="B343" s="54" t="str">
        <f t="shared" si="1"/>
        <v xml:space="preserve"> </v>
      </c>
      <c r="C343" s="72" t="str">
        <f t="shared" si="127"/>
        <v xml:space="preserve">  </v>
      </c>
      <c r="D343" s="72" t="str">
        <f t="shared" si="128"/>
        <v xml:space="preserve">  </v>
      </c>
      <c r="E343" s="73" t="s">
        <v>139</v>
      </c>
      <c r="F343" s="74">
        <v>54</v>
      </c>
      <c r="G343" s="75">
        <v>3236</v>
      </c>
      <c r="H343" s="101"/>
      <c r="I343" s="101" t="s">
        <v>145</v>
      </c>
      <c r="J343" s="142"/>
      <c r="K343" s="77"/>
      <c r="L343" s="77"/>
      <c r="M343" s="77"/>
      <c r="N343" s="70">
        <v>5410</v>
      </c>
    </row>
    <row r="344" spans="1:14" ht="15.75" hidden="1" customHeight="1" x14ac:dyDescent="0.2">
      <c r="A344" s="53">
        <f t="shared" si="126"/>
        <v>3236</v>
      </c>
      <c r="B344" s="54" t="str">
        <f t="shared" si="1"/>
        <v xml:space="preserve"> </v>
      </c>
      <c r="C344" s="72" t="str">
        <f t="shared" si="127"/>
        <v xml:space="preserve">  </v>
      </c>
      <c r="D344" s="72" t="str">
        <f t="shared" si="128"/>
        <v xml:space="preserve">  </v>
      </c>
      <c r="E344" s="73" t="s">
        <v>139</v>
      </c>
      <c r="F344" s="74">
        <v>62</v>
      </c>
      <c r="G344" s="75">
        <v>3236</v>
      </c>
      <c r="H344" s="101"/>
      <c r="I344" s="101" t="s">
        <v>145</v>
      </c>
      <c r="J344" s="142"/>
      <c r="K344" s="77"/>
      <c r="L344" s="77"/>
      <c r="M344" s="77"/>
      <c r="N344" s="70">
        <v>6210</v>
      </c>
    </row>
    <row r="345" spans="1:14" ht="15.75" hidden="1" customHeight="1" x14ac:dyDescent="0.2">
      <c r="A345" s="53">
        <f t="shared" si="126"/>
        <v>3236</v>
      </c>
      <c r="B345" s="54" t="str">
        <f t="shared" si="1"/>
        <v xml:space="preserve"> </v>
      </c>
      <c r="C345" s="72" t="str">
        <f t="shared" si="127"/>
        <v xml:space="preserve">  </v>
      </c>
      <c r="D345" s="72" t="str">
        <f t="shared" si="128"/>
        <v xml:space="preserve">  </v>
      </c>
      <c r="E345" s="73" t="s">
        <v>139</v>
      </c>
      <c r="F345" s="74">
        <v>72</v>
      </c>
      <c r="G345" s="75">
        <v>3236</v>
      </c>
      <c r="H345" s="101"/>
      <c r="I345" s="101" t="s">
        <v>145</v>
      </c>
      <c r="J345" s="142"/>
      <c r="K345" s="77"/>
      <c r="L345" s="77"/>
      <c r="M345" s="77"/>
      <c r="N345" s="70">
        <v>7210</v>
      </c>
    </row>
    <row r="346" spans="1:14" ht="15.75" hidden="1" customHeight="1" x14ac:dyDescent="0.2">
      <c r="A346" s="53">
        <f t="shared" si="126"/>
        <v>3236</v>
      </c>
      <c r="B346" s="54" t="str">
        <f t="shared" si="1"/>
        <v xml:space="preserve"> </v>
      </c>
      <c r="C346" s="72" t="str">
        <f t="shared" si="127"/>
        <v xml:space="preserve">  </v>
      </c>
      <c r="D346" s="72" t="str">
        <f t="shared" si="128"/>
        <v xml:space="preserve">  </v>
      </c>
      <c r="E346" s="73" t="s">
        <v>139</v>
      </c>
      <c r="F346" s="74">
        <v>82</v>
      </c>
      <c r="G346" s="75">
        <v>3236</v>
      </c>
      <c r="H346" s="101"/>
      <c r="I346" s="101" t="s">
        <v>145</v>
      </c>
      <c r="J346" s="143"/>
      <c r="K346" s="77"/>
      <c r="L346" s="77"/>
      <c r="M346" s="77"/>
      <c r="N346" s="70">
        <v>8210</v>
      </c>
    </row>
    <row r="347" spans="1:14" ht="15.75" hidden="1" customHeight="1" x14ac:dyDescent="0.2">
      <c r="A347" s="53">
        <f t="shared" si="126"/>
        <v>3237</v>
      </c>
      <c r="B347" s="54">
        <f t="shared" si="1"/>
        <v>32</v>
      </c>
      <c r="C347" s="72" t="str">
        <f t="shared" si="127"/>
        <v>091</v>
      </c>
      <c r="D347" s="72" t="str">
        <f t="shared" si="128"/>
        <v>0912</v>
      </c>
      <c r="E347" s="73" t="s">
        <v>139</v>
      </c>
      <c r="F347" s="74">
        <v>32</v>
      </c>
      <c r="G347" s="75">
        <v>3237</v>
      </c>
      <c r="H347" s="101">
        <v>1081</v>
      </c>
      <c r="I347" s="101" t="s">
        <v>145</v>
      </c>
      <c r="J347" s="141" t="s">
        <v>174</v>
      </c>
      <c r="K347" s="77"/>
      <c r="L347" s="77"/>
      <c r="M347" s="77"/>
      <c r="N347" s="70">
        <v>3210</v>
      </c>
    </row>
    <row r="348" spans="1:14" ht="15.75" hidden="1" customHeight="1" x14ac:dyDescent="0.2">
      <c r="A348" s="53">
        <f t="shared" si="126"/>
        <v>3237</v>
      </c>
      <c r="B348" s="54" t="str">
        <f t="shared" si="1"/>
        <v xml:space="preserve"> </v>
      </c>
      <c r="C348" s="72" t="str">
        <f t="shared" si="127"/>
        <v xml:space="preserve">  </v>
      </c>
      <c r="D348" s="72" t="str">
        <f t="shared" si="128"/>
        <v xml:space="preserve">  </v>
      </c>
      <c r="E348" s="73" t="s">
        <v>139</v>
      </c>
      <c r="F348" s="74">
        <v>49</v>
      </c>
      <c r="G348" s="75">
        <v>3237</v>
      </c>
      <c r="H348" s="101"/>
      <c r="I348" s="101" t="s">
        <v>145</v>
      </c>
      <c r="J348" s="142"/>
      <c r="K348" s="77"/>
      <c r="L348" s="77"/>
      <c r="M348" s="77"/>
      <c r="N348" s="70">
        <v>4910</v>
      </c>
    </row>
    <row r="349" spans="1:14" ht="15.75" hidden="1" customHeight="1" x14ac:dyDescent="0.2">
      <c r="A349" s="53">
        <f t="shared" si="126"/>
        <v>3237</v>
      </c>
      <c r="B349" s="54" t="str">
        <f t="shared" si="1"/>
        <v xml:space="preserve"> </v>
      </c>
      <c r="C349" s="72" t="str">
        <f t="shared" si="127"/>
        <v xml:space="preserve">  </v>
      </c>
      <c r="D349" s="72" t="str">
        <f t="shared" si="128"/>
        <v xml:space="preserve">  </v>
      </c>
      <c r="E349" s="73" t="s">
        <v>139</v>
      </c>
      <c r="F349" s="74">
        <v>54</v>
      </c>
      <c r="G349" s="75">
        <v>3237</v>
      </c>
      <c r="H349" s="101"/>
      <c r="I349" s="101" t="s">
        <v>145</v>
      </c>
      <c r="J349" s="142"/>
      <c r="K349" s="77">
        <v>8000</v>
      </c>
      <c r="L349" s="77">
        <v>8000</v>
      </c>
      <c r="M349" s="77">
        <v>8000</v>
      </c>
      <c r="N349" s="70">
        <v>5410</v>
      </c>
    </row>
    <row r="350" spans="1:14" ht="15.75" hidden="1" customHeight="1" x14ac:dyDescent="0.2">
      <c r="A350" s="53">
        <f t="shared" si="126"/>
        <v>3237</v>
      </c>
      <c r="B350" s="54" t="str">
        <f t="shared" si="1"/>
        <v xml:space="preserve"> </v>
      </c>
      <c r="C350" s="72" t="str">
        <f t="shared" si="127"/>
        <v xml:space="preserve">  </v>
      </c>
      <c r="D350" s="72" t="str">
        <f t="shared" si="128"/>
        <v xml:space="preserve">  </v>
      </c>
      <c r="E350" s="73" t="s">
        <v>139</v>
      </c>
      <c r="F350" s="74">
        <v>62</v>
      </c>
      <c r="G350" s="75">
        <v>3237</v>
      </c>
      <c r="H350" s="101"/>
      <c r="I350" s="101" t="s">
        <v>145</v>
      </c>
      <c r="J350" s="142"/>
      <c r="K350" s="77"/>
      <c r="L350" s="77"/>
      <c r="M350" s="77"/>
      <c r="N350" s="70">
        <v>6210</v>
      </c>
    </row>
    <row r="351" spans="1:14" ht="15.75" hidden="1" customHeight="1" x14ac:dyDescent="0.2">
      <c r="A351" s="53">
        <f t="shared" si="126"/>
        <v>3237</v>
      </c>
      <c r="B351" s="54" t="str">
        <f t="shared" si="1"/>
        <v xml:space="preserve"> </v>
      </c>
      <c r="C351" s="72" t="str">
        <f t="shared" si="127"/>
        <v xml:space="preserve">  </v>
      </c>
      <c r="D351" s="72" t="str">
        <f t="shared" si="128"/>
        <v xml:space="preserve">  </v>
      </c>
      <c r="E351" s="73" t="s">
        <v>139</v>
      </c>
      <c r="F351" s="74">
        <v>72</v>
      </c>
      <c r="G351" s="75">
        <v>3237</v>
      </c>
      <c r="H351" s="101"/>
      <c r="I351" s="101" t="s">
        <v>145</v>
      </c>
      <c r="J351" s="142"/>
      <c r="K351" s="77"/>
      <c r="L351" s="77"/>
      <c r="M351" s="77"/>
      <c r="N351" s="70">
        <v>7210</v>
      </c>
    </row>
    <row r="352" spans="1:14" ht="15.75" hidden="1" customHeight="1" x14ac:dyDescent="0.2">
      <c r="A352" s="53">
        <f t="shared" si="126"/>
        <v>3237</v>
      </c>
      <c r="B352" s="54" t="str">
        <f t="shared" si="1"/>
        <v xml:space="preserve"> </v>
      </c>
      <c r="C352" s="72" t="str">
        <f t="shared" si="127"/>
        <v xml:space="preserve">  </v>
      </c>
      <c r="D352" s="72" t="str">
        <f t="shared" si="128"/>
        <v xml:space="preserve">  </v>
      </c>
      <c r="E352" s="73" t="s">
        <v>139</v>
      </c>
      <c r="F352" s="74">
        <v>82</v>
      </c>
      <c r="G352" s="75">
        <v>3237</v>
      </c>
      <c r="H352" s="101"/>
      <c r="I352" s="101" t="s">
        <v>145</v>
      </c>
      <c r="J352" s="143"/>
      <c r="K352" s="77"/>
      <c r="L352" s="77"/>
      <c r="M352" s="77"/>
      <c r="N352" s="70">
        <v>8210</v>
      </c>
    </row>
    <row r="353" spans="1:14" ht="15.75" hidden="1" customHeight="1" x14ac:dyDescent="0.2">
      <c r="A353" s="53">
        <f t="shared" si="126"/>
        <v>3238</v>
      </c>
      <c r="B353" s="54">
        <f t="shared" si="1"/>
        <v>32</v>
      </c>
      <c r="C353" s="72" t="str">
        <f t="shared" si="127"/>
        <v>091</v>
      </c>
      <c r="D353" s="72" t="str">
        <f t="shared" si="128"/>
        <v>0912</v>
      </c>
      <c r="E353" s="73" t="s">
        <v>139</v>
      </c>
      <c r="F353" s="74">
        <v>32</v>
      </c>
      <c r="G353" s="75">
        <v>3238</v>
      </c>
      <c r="H353" s="101">
        <v>1084</v>
      </c>
      <c r="I353" s="101" t="s">
        <v>145</v>
      </c>
      <c r="J353" s="141" t="s">
        <v>175</v>
      </c>
      <c r="K353" s="77"/>
      <c r="L353" s="77"/>
      <c r="M353" s="77"/>
      <c r="N353" s="70">
        <v>3210</v>
      </c>
    </row>
    <row r="354" spans="1:14" ht="15.75" hidden="1" customHeight="1" x14ac:dyDescent="0.2">
      <c r="A354" s="53">
        <f t="shared" si="126"/>
        <v>3238</v>
      </c>
      <c r="B354" s="54" t="str">
        <f t="shared" si="1"/>
        <v xml:space="preserve"> </v>
      </c>
      <c r="C354" s="72" t="str">
        <f t="shared" si="127"/>
        <v xml:space="preserve">  </v>
      </c>
      <c r="D354" s="72" t="str">
        <f t="shared" si="128"/>
        <v xml:space="preserve">  </v>
      </c>
      <c r="E354" s="73" t="s">
        <v>139</v>
      </c>
      <c r="F354" s="74">
        <v>49</v>
      </c>
      <c r="G354" s="75">
        <v>3238</v>
      </c>
      <c r="H354" s="101"/>
      <c r="I354" s="101" t="s">
        <v>145</v>
      </c>
      <c r="J354" s="142"/>
      <c r="K354" s="77"/>
      <c r="L354" s="77"/>
      <c r="M354" s="77"/>
      <c r="N354" s="70">
        <v>4910</v>
      </c>
    </row>
    <row r="355" spans="1:14" ht="15.75" hidden="1" customHeight="1" x14ac:dyDescent="0.2">
      <c r="A355" s="53">
        <f t="shared" si="126"/>
        <v>3238</v>
      </c>
      <c r="B355" s="54" t="str">
        <f t="shared" si="1"/>
        <v xml:space="preserve"> </v>
      </c>
      <c r="C355" s="72" t="str">
        <f t="shared" si="127"/>
        <v xml:space="preserve">  </v>
      </c>
      <c r="D355" s="72" t="str">
        <f t="shared" si="128"/>
        <v xml:space="preserve">  </v>
      </c>
      <c r="E355" s="73" t="s">
        <v>139</v>
      </c>
      <c r="F355" s="74">
        <v>54</v>
      </c>
      <c r="G355" s="75">
        <v>3238</v>
      </c>
      <c r="H355" s="101"/>
      <c r="I355" s="101" t="s">
        <v>145</v>
      </c>
      <c r="J355" s="142"/>
      <c r="K355" s="77"/>
      <c r="L355" s="77"/>
      <c r="M355" s="77"/>
      <c r="N355" s="70">
        <v>5410</v>
      </c>
    </row>
    <row r="356" spans="1:14" ht="15.75" hidden="1" customHeight="1" x14ac:dyDescent="0.2">
      <c r="A356" s="53">
        <f t="shared" si="126"/>
        <v>3238</v>
      </c>
      <c r="B356" s="54" t="str">
        <f t="shared" si="1"/>
        <v xml:space="preserve"> </v>
      </c>
      <c r="C356" s="72" t="str">
        <f t="shared" si="127"/>
        <v xml:space="preserve">  </v>
      </c>
      <c r="D356" s="72" t="str">
        <f t="shared" si="128"/>
        <v xml:space="preserve">  </v>
      </c>
      <c r="E356" s="73" t="s">
        <v>139</v>
      </c>
      <c r="F356" s="74">
        <v>62</v>
      </c>
      <c r="G356" s="75">
        <v>3238</v>
      </c>
      <c r="H356" s="101"/>
      <c r="I356" s="101" t="s">
        <v>145</v>
      </c>
      <c r="J356" s="142"/>
      <c r="K356" s="77"/>
      <c r="L356" s="77"/>
      <c r="M356" s="77"/>
      <c r="N356" s="70">
        <v>6210</v>
      </c>
    </row>
    <row r="357" spans="1:14" ht="15.75" hidden="1" customHeight="1" x14ac:dyDescent="0.2">
      <c r="A357" s="53">
        <f t="shared" si="126"/>
        <v>3238</v>
      </c>
      <c r="B357" s="54" t="str">
        <f t="shared" si="1"/>
        <v xml:space="preserve"> </v>
      </c>
      <c r="C357" s="72" t="str">
        <f t="shared" si="127"/>
        <v xml:space="preserve">  </v>
      </c>
      <c r="D357" s="72" t="str">
        <f t="shared" si="128"/>
        <v xml:space="preserve">  </v>
      </c>
      <c r="E357" s="73" t="s">
        <v>139</v>
      </c>
      <c r="F357" s="74">
        <v>72</v>
      </c>
      <c r="G357" s="75">
        <v>3238</v>
      </c>
      <c r="H357" s="101"/>
      <c r="I357" s="101" t="s">
        <v>145</v>
      </c>
      <c r="J357" s="142"/>
      <c r="K357" s="77"/>
      <c r="L357" s="77"/>
      <c r="M357" s="77"/>
      <c r="N357" s="70">
        <v>7210</v>
      </c>
    </row>
    <row r="358" spans="1:14" ht="15.75" hidden="1" customHeight="1" x14ac:dyDescent="0.2">
      <c r="A358" s="53">
        <f t="shared" si="126"/>
        <v>3238</v>
      </c>
      <c r="B358" s="54" t="str">
        <f t="shared" si="1"/>
        <v xml:space="preserve"> </v>
      </c>
      <c r="C358" s="72" t="str">
        <f t="shared" si="127"/>
        <v xml:space="preserve">  </v>
      </c>
      <c r="D358" s="72" t="str">
        <f t="shared" si="128"/>
        <v xml:space="preserve">  </v>
      </c>
      <c r="E358" s="73" t="s">
        <v>139</v>
      </c>
      <c r="F358" s="74">
        <v>82</v>
      </c>
      <c r="G358" s="75">
        <v>3238</v>
      </c>
      <c r="H358" s="101"/>
      <c r="I358" s="101" t="s">
        <v>145</v>
      </c>
      <c r="J358" s="143"/>
      <c r="K358" s="77"/>
      <c r="L358" s="77"/>
      <c r="M358" s="77"/>
      <c r="N358" s="70">
        <v>8210</v>
      </c>
    </row>
    <row r="359" spans="1:14" ht="15.75" hidden="1" customHeight="1" x14ac:dyDescent="0.2">
      <c r="A359" s="53">
        <f t="shared" si="126"/>
        <v>3239</v>
      </c>
      <c r="B359" s="54">
        <f t="shared" si="1"/>
        <v>32</v>
      </c>
      <c r="C359" s="72" t="str">
        <f t="shared" si="127"/>
        <v>091</v>
      </c>
      <c r="D359" s="72" t="str">
        <f t="shared" si="128"/>
        <v>0912</v>
      </c>
      <c r="E359" s="73" t="s">
        <v>139</v>
      </c>
      <c r="F359" s="74">
        <v>32</v>
      </c>
      <c r="G359" s="75">
        <v>3239</v>
      </c>
      <c r="H359" s="101">
        <v>1085</v>
      </c>
      <c r="I359" s="101" t="s">
        <v>145</v>
      </c>
      <c r="J359" s="141" t="s">
        <v>176</v>
      </c>
      <c r="K359" s="77"/>
      <c r="L359" s="77"/>
      <c r="M359" s="77"/>
      <c r="N359" s="70">
        <v>3210</v>
      </c>
    </row>
    <row r="360" spans="1:14" ht="15.75" hidden="1" customHeight="1" x14ac:dyDescent="0.2">
      <c r="A360" s="53">
        <f t="shared" si="126"/>
        <v>3239</v>
      </c>
      <c r="B360" s="54" t="str">
        <f t="shared" si="1"/>
        <v xml:space="preserve"> </v>
      </c>
      <c r="C360" s="72" t="str">
        <f t="shared" si="127"/>
        <v xml:space="preserve">  </v>
      </c>
      <c r="D360" s="72" t="str">
        <f t="shared" si="128"/>
        <v xml:space="preserve">  </v>
      </c>
      <c r="E360" s="73" t="s">
        <v>139</v>
      </c>
      <c r="F360" s="74">
        <v>49</v>
      </c>
      <c r="G360" s="75">
        <v>3239</v>
      </c>
      <c r="H360" s="101"/>
      <c r="I360" s="101" t="s">
        <v>145</v>
      </c>
      <c r="J360" s="142"/>
      <c r="K360" s="77"/>
      <c r="L360" s="77"/>
      <c r="M360" s="77"/>
      <c r="N360" s="70">
        <v>4910</v>
      </c>
    </row>
    <row r="361" spans="1:14" ht="15.75" hidden="1" customHeight="1" x14ac:dyDescent="0.2">
      <c r="A361" s="53">
        <f t="shared" si="126"/>
        <v>3239</v>
      </c>
      <c r="B361" s="54" t="str">
        <f t="shared" si="1"/>
        <v xml:space="preserve"> </v>
      </c>
      <c r="C361" s="72" t="str">
        <f t="shared" si="127"/>
        <v xml:space="preserve">  </v>
      </c>
      <c r="D361" s="72" t="str">
        <f t="shared" si="128"/>
        <v xml:space="preserve">  </v>
      </c>
      <c r="E361" s="73" t="s">
        <v>139</v>
      </c>
      <c r="F361" s="74">
        <v>54</v>
      </c>
      <c r="G361" s="75">
        <v>3239</v>
      </c>
      <c r="H361" s="101"/>
      <c r="I361" s="101" t="s">
        <v>145</v>
      </c>
      <c r="J361" s="142"/>
      <c r="K361" s="77"/>
      <c r="L361" s="77"/>
      <c r="M361" s="77"/>
      <c r="N361" s="70">
        <v>5410</v>
      </c>
    </row>
    <row r="362" spans="1:14" ht="15.75" hidden="1" customHeight="1" x14ac:dyDescent="0.2">
      <c r="A362" s="53">
        <f t="shared" si="126"/>
        <v>3239</v>
      </c>
      <c r="B362" s="54" t="str">
        <f t="shared" si="1"/>
        <v xml:space="preserve"> </v>
      </c>
      <c r="C362" s="72" t="str">
        <f t="shared" si="127"/>
        <v xml:space="preserve">  </v>
      </c>
      <c r="D362" s="72" t="str">
        <f t="shared" si="128"/>
        <v xml:space="preserve">  </v>
      </c>
      <c r="E362" s="73" t="s">
        <v>139</v>
      </c>
      <c r="F362" s="74">
        <v>62</v>
      </c>
      <c r="G362" s="75">
        <v>3239</v>
      </c>
      <c r="H362" s="101"/>
      <c r="I362" s="101" t="s">
        <v>145</v>
      </c>
      <c r="J362" s="142"/>
      <c r="K362" s="77"/>
      <c r="L362" s="77"/>
      <c r="M362" s="77"/>
      <c r="N362" s="70">
        <v>6210</v>
      </c>
    </row>
    <row r="363" spans="1:14" ht="15.75" hidden="1" customHeight="1" x14ac:dyDescent="0.2">
      <c r="A363" s="53">
        <f t="shared" si="126"/>
        <v>3239</v>
      </c>
      <c r="B363" s="54" t="str">
        <f t="shared" si="1"/>
        <v xml:space="preserve"> </v>
      </c>
      <c r="C363" s="72" t="str">
        <f t="shared" si="127"/>
        <v xml:space="preserve">  </v>
      </c>
      <c r="D363" s="72" t="str">
        <f t="shared" si="128"/>
        <v xml:space="preserve">  </v>
      </c>
      <c r="E363" s="73" t="s">
        <v>139</v>
      </c>
      <c r="F363" s="74">
        <v>72</v>
      </c>
      <c r="G363" s="75">
        <v>3239</v>
      </c>
      <c r="H363" s="101"/>
      <c r="I363" s="101" t="s">
        <v>145</v>
      </c>
      <c r="J363" s="142"/>
      <c r="K363" s="77"/>
      <c r="L363" s="77"/>
      <c r="M363" s="77"/>
      <c r="N363" s="70">
        <v>7210</v>
      </c>
    </row>
    <row r="364" spans="1:14" ht="15.75" hidden="1" customHeight="1" x14ac:dyDescent="0.2">
      <c r="A364" s="53">
        <f t="shared" si="126"/>
        <v>3239</v>
      </c>
      <c r="B364" s="54" t="str">
        <f t="shared" si="1"/>
        <v xml:space="preserve"> </v>
      </c>
      <c r="C364" s="72" t="str">
        <f t="shared" si="127"/>
        <v xml:space="preserve">  </v>
      </c>
      <c r="D364" s="72" t="str">
        <f t="shared" si="128"/>
        <v xml:space="preserve">  </v>
      </c>
      <c r="E364" s="73" t="s">
        <v>139</v>
      </c>
      <c r="F364" s="74">
        <v>82</v>
      </c>
      <c r="G364" s="75">
        <v>3239</v>
      </c>
      <c r="H364" s="101"/>
      <c r="I364" s="101" t="s">
        <v>145</v>
      </c>
      <c r="J364" s="143"/>
      <c r="K364" s="77"/>
      <c r="L364" s="77"/>
      <c r="M364" s="77"/>
      <c r="N364" s="70">
        <v>8210</v>
      </c>
    </row>
    <row r="365" spans="1:14" ht="15.75" customHeight="1" x14ac:dyDescent="0.2">
      <c r="A365" s="53">
        <f t="shared" si="126"/>
        <v>324</v>
      </c>
      <c r="B365" s="54" t="str">
        <f t="shared" si="1"/>
        <v xml:space="preserve"> </v>
      </c>
      <c r="C365" s="72" t="str">
        <f t="shared" si="127"/>
        <v xml:space="preserve">  </v>
      </c>
      <c r="D365" s="72" t="str">
        <f t="shared" si="128"/>
        <v xml:space="preserve">  </v>
      </c>
      <c r="E365" s="73"/>
      <c r="F365" s="74"/>
      <c r="G365" s="75">
        <v>324</v>
      </c>
      <c r="H365" s="76"/>
      <c r="I365" s="76"/>
      <c r="J365" s="8" t="s">
        <v>177</v>
      </c>
      <c r="K365" s="77">
        <f t="shared" ref="K365:M365" si="138">SUM(K366:K371)</f>
        <v>0</v>
      </c>
      <c r="L365" s="77">
        <f t="shared" si="138"/>
        <v>0</v>
      </c>
      <c r="M365" s="77">
        <f t="shared" si="138"/>
        <v>0</v>
      </c>
      <c r="N365" s="70"/>
    </row>
    <row r="366" spans="1:14" ht="25.5" hidden="1" customHeight="1" x14ac:dyDescent="0.2">
      <c r="A366" s="53">
        <f t="shared" si="126"/>
        <v>3241</v>
      </c>
      <c r="B366" s="54">
        <f t="shared" si="1"/>
        <v>32</v>
      </c>
      <c r="C366" s="72" t="str">
        <f t="shared" si="127"/>
        <v>091</v>
      </c>
      <c r="D366" s="72" t="str">
        <f t="shared" si="128"/>
        <v>0912</v>
      </c>
      <c r="E366" s="73" t="s">
        <v>139</v>
      </c>
      <c r="F366" s="74">
        <v>32</v>
      </c>
      <c r="G366" s="75">
        <v>3241</v>
      </c>
      <c r="H366" s="101">
        <v>1089</v>
      </c>
      <c r="I366" s="101" t="s">
        <v>145</v>
      </c>
      <c r="J366" s="141" t="s">
        <v>177</v>
      </c>
      <c r="K366" s="77"/>
      <c r="L366" s="77"/>
      <c r="M366" s="77"/>
      <c r="N366" s="70">
        <v>3210</v>
      </c>
    </row>
    <row r="367" spans="1:14" ht="15.75" hidden="1" customHeight="1" x14ac:dyDescent="0.2">
      <c r="A367" s="53">
        <f t="shared" si="126"/>
        <v>3241</v>
      </c>
      <c r="B367" s="54" t="str">
        <f t="shared" si="1"/>
        <v xml:space="preserve"> </v>
      </c>
      <c r="C367" s="72" t="str">
        <f t="shared" si="127"/>
        <v xml:space="preserve">  </v>
      </c>
      <c r="D367" s="72" t="str">
        <f t="shared" si="128"/>
        <v xml:space="preserve">  </v>
      </c>
      <c r="E367" s="73" t="s">
        <v>139</v>
      </c>
      <c r="F367" s="74">
        <v>49</v>
      </c>
      <c r="G367" s="75">
        <v>3241</v>
      </c>
      <c r="H367" s="101"/>
      <c r="I367" s="101" t="s">
        <v>145</v>
      </c>
      <c r="J367" s="142"/>
      <c r="K367" s="77"/>
      <c r="L367" s="77"/>
      <c r="M367" s="77"/>
      <c r="N367" s="70">
        <v>4910</v>
      </c>
    </row>
    <row r="368" spans="1:14" ht="15.75" hidden="1" customHeight="1" x14ac:dyDescent="0.2">
      <c r="A368" s="53">
        <f t="shared" si="126"/>
        <v>3241</v>
      </c>
      <c r="B368" s="54" t="str">
        <f t="shared" si="1"/>
        <v xml:space="preserve"> </v>
      </c>
      <c r="C368" s="72" t="str">
        <f t="shared" si="127"/>
        <v xml:space="preserve">  </v>
      </c>
      <c r="D368" s="72" t="str">
        <f t="shared" si="128"/>
        <v xml:space="preserve">  </v>
      </c>
      <c r="E368" s="73" t="s">
        <v>139</v>
      </c>
      <c r="F368" s="74">
        <v>54</v>
      </c>
      <c r="G368" s="75">
        <v>3241</v>
      </c>
      <c r="H368" s="101"/>
      <c r="I368" s="101" t="s">
        <v>145</v>
      </c>
      <c r="J368" s="142"/>
      <c r="K368" s="77"/>
      <c r="L368" s="77"/>
      <c r="M368" s="77"/>
      <c r="N368" s="70">
        <v>5410</v>
      </c>
    </row>
    <row r="369" spans="1:14" ht="15.75" hidden="1" customHeight="1" x14ac:dyDescent="0.2">
      <c r="A369" s="53">
        <f t="shared" si="126"/>
        <v>3241</v>
      </c>
      <c r="B369" s="54" t="str">
        <f t="shared" si="1"/>
        <v xml:space="preserve"> </v>
      </c>
      <c r="C369" s="72" t="str">
        <f t="shared" si="127"/>
        <v xml:space="preserve">  </v>
      </c>
      <c r="D369" s="72" t="str">
        <f t="shared" si="128"/>
        <v xml:space="preserve">  </v>
      </c>
      <c r="E369" s="73" t="s">
        <v>139</v>
      </c>
      <c r="F369" s="74">
        <v>62</v>
      </c>
      <c r="G369" s="75">
        <v>3241</v>
      </c>
      <c r="H369" s="101"/>
      <c r="I369" s="101" t="s">
        <v>145</v>
      </c>
      <c r="J369" s="142"/>
      <c r="K369" s="77"/>
      <c r="L369" s="77"/>
      <c r="M369" s="77"/>
      <c r="N369" s="70">
        <v>6210</v>
      </c>
    </row>
    <row r="370" spans="1:14" ht="15.75" hidden="1" customHeight="1" x14ac:dyDescent="0.2">
      <c r="A370" s="53">
        <f t="shared" si="126"/>
        <v>3241</v>
      </c>
      <c r="B370" s="54" t="str">
        <f t="shared" si="1"/>
        <v xml:space="preserve"> </v>
      </c>
      <c r="C370" s="72" t="str">
        <f t="shared" si="127"/>
        <v xml:space="preserve">  </v>
      </c>
      <c r="D370" s="72" t="str">
        <f t="shared" si="128"/>
        <v xml:space="preserve">  </v>
      </c>
      <c r="E370" s="73" t="s">
        <v>139</v>
      </c>
      <c r="F370" s="74">
        <v>72</v>
      </c>
      <c r="G370" s="75">
        <v>3241</v>
      </c>
      <c r="H370" s="101"/>
      <c r="I370" s="101" t="s">
        <v>145</v>
      </c>
      <c r="J370" s="142"/>
      <c r="K370" s="77"/>
      <c r="L370" s="77"/>
      <c r="M370" s="77"/>
      <c r="N370" s="70">
        <v>7210</v>
      </c>
    </row>
    <row r="371" spans="1:14" ht="15.75" hidden="1" customHeight="1" x14ac:dyDescent="0.2">
      <c r="A371" s="53">
        <f t="shared" si="126"/>
        <v>3241</v>
      </c>
      <c r="B371" s="54" t="str">
        <f t="shared" si="1"/>
        <v xml:space="preserve"> </v>
      </c>
      <c r="C371" s="72" t="str">
        <f t="shared" si="127"/>
        <v xml:space="preserve">  </v>
      </c>
      <c r="D371" s="72" t="str">
        <f t="shared" si="128"/>
        <v xml:space="preserve">  </v>
      </c>
      <c r="E371" s="73" t="s">
        <v>139</v>
      </c>
      <c r="F371" s="74">
        <v>82</v>
      </c>
      <c r="G371" s="75">
        <v>3241</v>
      </c>
      <c r="H371" s="101"/>
      <c r="I371" s="101" t="s">
        <v>145</v>
      </c>
      <c r="J371" s="143"/>
      <c r="K371" s="77"/>
      <c r="L371" s="77"/>
      <c r="M371" s="77"/>
      <c r="N371" s="70">
        <v>8210</v>
      </c>
    </row>
    <row r="372" spans="1:14" ht="15.75" customHeight="1" x14ac:dyDescent="0.2">
      <c r="A372" s="53">
        <f t="shared" si="126"/>
        <v>329</v>
      </c>
      <c r="B372" s="54" t="str">
        <f t="shared" si="1"/>
        <v xml:space="preserve"> </v>
      </c>
      <c r="C372" s="72" t="str">
        <f t="shared" si="127"/>
        <v xml:space="preserve">  </v>
      </c>
      <c r="D372" s="72" t="str">
        <f t="shared" si="128"/>
        <v xml:space="preserve">  </v>
      </c>
      <c r="E372" s="73"/>
      <c r="F372" s="74"/>
      <c r="G372" s="75">
        <v>329</v>
      </c>
      <c r="H372" s="76"/>
      <c r="I372" s="76"/>
      <c r="J372" s="8" t="s">
        <v>178</v>
      </c>
      <c r="K372" s="77">
        <f t="shared" ref="K372:M372" si="139">SUM(K373:K408)</f>
        <v>19700</v>
      </c>
      <c r="L372" s="77">
        <f t="shared" si="139"/>
        <v>19700</v>
      </c>
      <c r="M372" s="77">
        <f t="shared" si="139"/>
        <v>19700</v>
      </c>
      <c r="N372" s="70"/>
    </row>
    <row r="373" spans="1:14" ht="25.5" hidden="1" customHeight="1" x14ac:dyDescent="0.2">
      <c r="A373" s="53">
        <f t="shared" si="126"/>
        <v>3291</v>
      </c>
      <c r="B373" s="54">
        <f t="shared" si="1"/>
        <v>32</v>
      </c>
      <c r="C373" s="72" t="str">
        <f t="shared" si="127"/>
        <v>091</v>
      </c>
      <c r="D373" s="72" t="str">
        <f t="shared" si="128"/>
        <v>0912</v>
      </c>
      <c r="E373" s="73" t="s">
        <v>139</v>
      </c>
      <c r="F373" s="74">
        <v>32</v>
      </c>
      <c r="G373" s="75">
        <v>3291</v>
      </c>
      <c r="H373" s="101">
        <v>1093</v>
      </c>
      <c r="I373" s="101" t="s">
        <v>145</v>
      </c>
      <c r="J373" s="141" t="s">
        <v>222</v>
      </c>
      <c r="K373" s="77"/>
      <c r="L373" s="77"/>
      <c r="M373" s="77"/>
      <c r="N373" s="70">
        <v>3210</v>
      </c>
    </row>
    <row r="374" spans="1:14" ht="15.75" hidden="1" customHeight="1" x14ac:dyDescent="0.2">
      <c r="A374" s="53">
        <f t="shared" si="126"/>
        <v>3291</v>
      </c>
      <c r="B374" s="54" t="str">
        <f t="shared" si="1"/>
        <v xml:space="preserve"> </v>
      </c>
      <c r="C374" s="72" t="str">
        <f t="shared" si="127"/>
        <v xml:space="preserve">  </v>
      </c>
      <c r="D374" s="72" t="str">
        <f t="shared" si="128"/>
        <v xml:space="preserve">  </v>
      </c>
      <c r="E374" s="73" t="s">
        <v>139</v>
      </c>
      <c r="F374" s="74">
        <v>49</v>
      </c>
      <c r="G374" s="75">
        <v>3291</v>
      </c>
      <c r="H374" s="101"/>
      <c r="I374" s="101" t="s">
        <v>145</v>
      </c>
      <c r="J374" s="142"/>
      <c r="K374" s="77"/>
      <c r="L374" s="77"/>
      <c r="M374" s="77"/>
      <c r="N374" s="70">
        <v>4910</v>
      </c>
    </row>
    <row r="375" spans="1:14" ht="15.75" hidden="1" customHeight="1" x14ac:dyDescent="0.2">
      <c r="A375" s="53">
        <f t="shared" si="126"/>
        <v>3291</v>
      </c>
      <c r="B375" s="54" t="str">
        <f t="shared" si="1"/>
        <v xml:space="preserve"> </v>
      </c>
      <c r="C375" s="72" t="str">
        <f t="shared" si="127"/>
        <v xml:space="preserve">  </v>
      </c>
      <c r="D375" s="72" t="str">
        <f t="shared" si="128"/>
        <v xml:space="preserve">  </v>
      </c>
      <c r="E375" s="73" t="s">
        <v>139</v>
      </c>
      <c r="F375" s="74">
        <v>54</v>
      </c>
      <c r="G375" s="75">
        <v>3291</v>
      </c>
      <c r="H375" s="101"/>
      <c r="I375" s="101" t="s">
        <v>145</v>
      </c>
      <c r="J375" s="142"/>
      <c r="K375" s="77"/>
      <c r="L375" s="77"/>
      <c r="M375" s="77"/>
      <c r="N375" s="70">
        <v>5410</v>
      </c>
    </row>
    <row r="376" spans="1:14" ht="15.75" hidden="1" customHeight="1" x14ac:dyDescent="0.2">
      <c r="A376" s="53">
        <f t="shared" si="126"/>
        <v>3291</v>
      </c>
      <c r="B376" s="54" t="str">
        <f t="shared" si="1"/>
        <v xml:space="preserve"> </v>
      </c>
      <c r="C376" s="72" t="str">
        <f t="shared" si="127"/>
        <v xml:space="preserve">  </v>
      </c>
      <c r="D376" s="72" t="str">
        <f t="shared" si="128"/>
        <v xml:space="preserve">  </v>
      </c>
      <c r="E376" s="73" t="s">
        <v>139</v>
      </c>
      <c r="F376" s="74">
        <v>62</v>
      </c>
      <c r="G376" s="75">
        <v>3291</v>
      </c>
      <c r="H376" s="101"/>
      <c r="I376" s="101" t="s">
        <v>145</v>
      </c>
      <c r="J376" s="142"/>
      <c r="K376" s="77"/>
      <c r="L376" s="77"/>
      <c r="M376" s="77"/>
      <c r="N376" s="70">
        <v>6210</v>
      </c>
    </row>
    <row r="377" spans="1:14" ht="15.75" hidden="1" customHeight="1" x14ac:dyDescent="0.2">
      <c r="A377" s="53">
        <f t="shared" si="126"/>
        <v>3291</v>
      </c>
      <c r="B377" s="54" t="str">
        <f t="shared" si="1"/>
        <v xml:space="preserve"> </v>
      </c>
      <c r="C377" s="72" t="str">
        <f t="shared" si="127"/>
        <v xml:space="preserve">  </v>
      </c>
      <c r="D377" s="72" t="str">
        <f t="shared" si="128"/>
        <v xml:space="preserve">  </v>
      </c>
      <c r="E377" s="73" t="s">
        <v>139</v>
      </c>
      <c r="F377" s="74">
        <v>72</v>
      </c>
      <c r="G377" s="75">
        <v>3291</v>
      </c>
      <c r="H377" s="101"/>
      <c r="I377" s="101" t="s">
        <v>145</v>
      </c>
      <c r="J377" s="142"/>
      <c r="K377" s="77"/>
      <c r="L377" s="77"/>
      <c r="M377" s="77"/>
      <c r="N377" s="70">
        <v>7210</v>
      </c>
    </row>
    <row r="378" spans="1:14" ht="15.75" hidden="1" customHeight="1" x14ac:dyDescent="0.2">
      <c r="A378" s="53">
        <f t="shared" si="126"/>
        <v>3291</v>
      </c>
      <c r="B378" s="54" t="str">
        <f t="shared" si="1"/>
        <v xml:space="preserve"> </v>
      </c>
      <c r="C378" s="72" t="str">
        <f t="shared" si="127"/>
        <v xml:space="preserve">  </v>
      </c>
      <c r="D378" s="72" t="str">
        <f t="shared" si="128"/>
        <v xml:space="preserve">  </v>
      </c>
      <c r="E378" s="73" t="s">
        <v>139</v>
      </c>
      <c r="F378" s="74">
        <v>82</v>
      </c>
      <c r="G378" s="75">
        <v>3291</v>
      </c>
      <c r="H378" s="101"/>
      <c r="I378" s="101" t="s">
        <v>145</v>
      </c>
      <c r="J378" s="143"/>
      <c r="K378" s="77"/>
      <c r="L378" s="77"/>
      <c r="M378" s="77"/>
      <c r="N378" s="70">
        <v>8210</v>
      </c>
    </row>
    <row r="379" spans="1:14" ht="15.75" hidden="1" customHeight="1" x14ac:dyDescent="0.2">
      <c r="A379" s="53">
        <f t="shared" si="126"/>
        <v>3292</v>
      </c>
      <c r="B379" s="54">
        <f t="shared" si="1"/>
        <v>32</v>
      </c>
      <c r="C379" s="72" t="str">
        <f t="shared" si="127"/>
        <v>091</v>
      </c>
      <c r="D379" s="72" t="str">
        <f t="shared" si="128"/>
        <v>0912</v>
      </c>
      <c r="E379" s="73" t="s">
        <v>139</v>
      </c>
      <c r="F379" s="74">
        <v>32</v>
      </c>
      <c r="G379" s="75">
        <v>3292</v>
      </c>
      <c r="H379" s="101">
        <v>1094</v>
      </c>
      <c r="I379" s="101" t="s">
        <v>145</v>
      </c>
      <c r="J379" s="141" t="s">
        <v>179</v>
      </c>
      <c r="K379" s="77"/>
      <c r="L379" s="77"/>
      <c r="M379" s="77"/>
      <c r="N379" s="70">
        <v>3210</v>
      </c>
    </row>
    <row r="380" spans="1:14" ht="15.75" hidden="1" customHeight="1" x14ac:dyDescent="0.2">
      <c r="A380" s="53">
        <f t="shared" si="126"/>
        <v>3292</v>
      </c>
      <c r="B380" s="54" t="str">
        <f t="shared" si="1"/>
        <v xml:space="preserve"> </v>
      </c>
      <c r="C380" s="72" t="str">
        <f t="shared" si="127"/>
        <v xml:space="preserve">  </v>
      </c>
      <c r="D380" s="72" t="str">
        <f t="shared" si="128"/>
        <v xml:space="preserve">  </v>
      </c>
      <c r="E380" s="73" t="s">
        <v>139</v>
      </c>
      <c r="F380" s="74">
        <v>49</v>
      </c>
      <c r="G380" s="75">
        <v>3292</v>
      </c>
      <c r="H380" s="101"/>
      <c r="I380" s="101" t="s">
        <v>145</v>
      </c>
      <c r="J380" s="142"/>
      <c r="K380" s="77"/>
      <c r="L380" s="77"/>
      <c r="M380" s="77"/>
      <c r="N380" s="70">
        <v>4910</v>
      </c>
    </row>
    <row r="381" spans="1:14" ht="15.75" hidden="1" customHeight="1" x14ac:dyDescent="0.2">
      <c r="A381" s="53">
        <f t="shared" si="126"/>
        <v>3292</v>
      </c>
      <c r="B381" s="54" t="str">
        <f t="shared" si="1"/>
        <v xml:space="preserve"> </v>
      </c>
      <c r="C381" s="72" t="str">
        <f t="shared" si="127"/>
        <v xml:space="preserve">  </v>
      </c>
      <c r="D381" s="72" t="str">
        <f t="shared" si="128"/>
        <v xml:space="preserve">  </v>
      </c>
      <c r="E381" s="73" t="s">
        <v>139</v>
      </c>
      <c r="F381" s="74">
        <v>54</v>
      </c>
      <c r="G381" s="75">
        <v>3292</v>
      </c>
      <c r="H381" s="101"/>
      <c r="I381" s="101" t="s">
        <v>145</v>
      </c>
      <c r="J381" s="142"/>
      <c r="K381" s="77"/>
      <c r="L381" s="77"/>
      <c r="M381" s="77"/>
      <c r="N381" s="70">
        <v>5410</v>
      </c>
    </row>
    <row r="382" spans="1:14" ht="15.75" hidden="1" customHeight="1" x14ac:dyDescent="0.2">
      <c r="A382" s="53">
        <f t="shared" si="126"/>
        <v>3292</v>
      </c>
      <c r="B382" s="54" t="str">
        <f t="shared" si="1"/>
        <v xml:space="preserve"> </v>
      </c>
      <c r="C382" s="72" t="str">
        <f t="shared" si="127"/>
        <v xml:space="preserve">  </v>
      </c>
      <c r="D382" s="72" t="str">
        <f t="shared" si="128"/>
        <v xml:space="preserve">  </v>
      </c>
      <c r="E382" s="73" t="s">
        <v>139</v>
      </c>
      <c r="F382" s="74">
        <v>62</v>
      </c>
      <c r="G382" s="75">
        <v>3292</v>
      </c>
      <c r="H382" s="101"/>
      <c r="I382" s="101" t="s">
        <v>145</v>
      </c>
      <c r="J382" s="142"/>
      <c r="K382" s="77"/>
      <c r="L382" s="77"/>
      <c r="M382" s="77"/>
      <c r="N382" s="70">
        <v>6210</v>
      </c>
    </row>
    <row r="383" spans="1:14" ht="15.75" hidden="1" customHeight="1" x14ac:dyDescent="0.2">
      <c r="A383" s="53">
        <f t="shared" si="126"/>
        <v>3292</v>
      </c>
      <c r="B383" s="54" t="str">
        <f t="shared" si="1"/>
        <v xml:space="preserve"> </v>
      </c>
      <c r="C383" s="72" t="str">
        <f t="shared" si="127"/>
        <v xml:space="preserve">  </v>
      </c>
      <c r="D383" s="72" t="str">
        <f t="shared" si="128"/>
        <v xml:space="preserve">  </v>
      </c>
      <c r="E383" s="73" t="s">
        <v>139</v>
      </c>
      <c r="F383" s="74">
        <v>72</v>
      </c>
      <c r="G383" s="75">
        <v>3292</v>
      </c>
      <c r="H383" s="101"/>
      <c r="I383" s="101" t="s">
        <v>145</v>
      </c>
      <c r="J383" s="142"/>
      <c r="K383" s="77"/>
      <c r="L383" s="77"/>
      <c r="M383" s="77"/>
      <c r="N383" s="70">
        <v>7210</v>
      </c>
    </row>
    <row r="384" spans="1:14" ht="15.75" hidden="1" customHeight="1" x14ac:dyDescent="0.2">
      <c r="A384" s="53">
        <f t="shared" si="126"/>
        <v>3292</v>
      </c>
      <c r="B384" s="54" t="str">
        <f t="shared" si="1"/>
        <v xml:space="preserve"> </v>
      </c>
      <c r="C384" s="72" t="str">
        <f t="shared" si="127"/>
        <v xml:space="preserve">  </v>
      </c>
      <c r="D384" s="72" t="str">
        <f t="shared" si="128"/>
        <v xml:space="preserve">  </v>
      </c>
      <c r="E384" s="73" t="s">
        <v>139</v>
      </c>
      <c r="F384" s="74">
        <v>82</v>
      </c>
      <c r="G384" s="75">
        <v>3292</v>
      </c>
      <c r="H384" s="101"/>
      <c r="I384" s="101" t="s">
        <v>145</v>
      </c>
      <c r="J384" s="143"/>
      <c r="K384" s="77"/>
      <c r="L384" s="77"/>
      <c r="M384" s="77"/>
      <c r="N384" s="70">
        <v>8210</v>
      </c>
    </row>
    <row r="385" spans="1:14" ht="15.75" hidden="1" customHeight="1" x14ac:dyDescent="0.2">
      <c r="A385" s="53">
        <f t="shared" si="126"/>
        <v>3293</v>
      </c>
      <c r="B385" s="54">
        <f t="shared" si="1"/>
        <v>32</v>
      </c>
      <c r="C385" s="72" t="str">
        <f t="shared" si="127"/>
        <v>091</v>
      </c>
      <c r="D385" s="72" t="str">
        <f t="shared" si="128"/>
        <v>0912</v>
      </c>
      <c r="E385" s="73" t="s">
        <v>139</v>
      </c>
      <c r="F385" s="74">
        <v>32</v>
      </c>
      <c r="G385" s="75">
        <v>3293</v>
      </c>
      <c r="H385" s="101">
        <v>1097</v>
      </c>
      <c r="I385" s="101" t="s">
        <v>145</v>
      </c>
      <c r="J385" s="141" t="s">
        <v>180</v>
      </c>
      <c r="K385" s="77"/>
      <c r="L385" s="77"/>
      <c r="M385" s="77"/>
      <c r="N385" s="70">
        <v>3210</v>
      </c>
    </row>
    <row r="386" spans="1:14" ht="15.75" hidden="1" customHeight="1" x14ac:dyDescent="0.2">
      <c r="A386" s="53">
        <f t="shared" si="126"/>
        <v>3293</v>
      </c>
      <c r="B386" s="54" t="str">
        <f t="shared" si="1"/>
        <v xml:space="preserve"> </v>
      </c>
      <c r="C386" s="72" t="str">
        <f t="shared" si="127"/>
        <v xml:space="preserve">  </v>
      </c>
      <c r="D386" s="72" t="str">
        <f t="shared" si="128"/>
        <v xml:space="preserve">  </v>
      </c>
      <c r="E386" s="73" t="s">
        <v>139</v>
      </c>
      <c r="F386" s="74">
        <v>49</v>
      </c>
      <c r="G386" s="75">
        <v>3293</v>
      </c>
      <c r="H386" s="101"/>
      <c r="I386" s="101" t="s">
        <v>145</v>
      </c>
      <c r="J386" s="142"/>
      <c r="K386" s="77"/>
      <c r="L386" s="77"/>
      <c r="M386" s="77"/>
      <c r="N386" s="70">
        <v>4910</v>
      </c>
    </row>
    <row r="387" spans="1:14" ht="15.75" hidden="1" customHeight="1" x14ac:dyDescent="0.2">
      <c r="A387" s="53">
        <f t="shared" si="126"/>
        <v>3293</v>
      </c>
      <c r="B387" s="54" t="str">
        <f t="shared" si="1"/>
        <v xml:space="preserve"> </v>
      </c>
      <c r="C387" s="72" t="str">
        <f t="shared" si="127"/>
        <v xml:space="preserve">  </v>
      </c>
      <c r="D387" s="72" t="str">
        <f t="shared" si="128"/>
        <v xml:space="preserve">  </v>
      </c>
      <c r="E387" s="73" t="s">
        <v>139</v>
      </c>
      <c r="F387" s="74">
        <v>54</v>
      </c>
      <c r="G387" s="75">
        <v>3293</v>
      </c>
      <c r="H387" s="101"/>
      <c r="I387" s="101" t="s">
        <v>145</v>
      </c>
      <c r="J387" s="142"/>
      <c r="K387" s="77"/>
      <c r="L387" s="77"/>
      <c r="M387" s="77"/>
      <c r="N387" s="70">
        <v>5410</v>
      </c>
    </row>
    <row r="388" spans="1:14" ht="15.75" hidden="1" customHeight="1" x14ac:dyDescent="0.2">
      <c r="A388" s="53">
        <f t="shared" si="126"/>
        <v>3293</v>
      </c>
      <c r="B388" s="54" t="str">
        <f t="shared" si="1"/>
        <v xml:space="preserve"> </v>
      </c>
      <c r="C388" s="72" t="str">
        <f t="shared" si="127"/>
        <v xml:space="preserve">  </v>
      </c>
      <c r="D388" s="72" t="str">
        <f t="shared" si="128"/>
        <v xml:space="preserve">  </v>
      </c>
      <c r="E388" s="73" t="s">
        <v>139</v>
      </c>
      <c r="F388" s="74">
        <v>62</v>
      </c>
      <c r="G388" s="75">
        <v>3293</v>
      </c>
      <c r="H388" s="101"/>
      <c r="I388" s="101" t="s">
        <v>145</v>
      </c>
      <c r="J388" s="142"/>
      <c r="K388" s="77"/>
      <c r="L388" s="77"/>
      <c r="M388" s="77"/>
      <c r="N388" s="70">
        <v>6210</v>
      </c>
    </row>
    <row r="389" spans="1:14" ht="15.75" hidden="1" customHeight="1" x14ac:dyDescent="0.2">
      <c r="A389" s="53">
        <f t="shared" si="126"/>
        <v>3293</v>
      </c>
      <c r="B389" s="54" t="str">
        <f t="shared" si="1"/>
        <v xml:space="preserve"> </v>
      </c>
      <c r="C389" s="72" t="str">
        <f t="shared" si="127"/>
        <v xml:space="preserve">  </v>
      </c>
      <c r="D389" s="72" t="str">
        <f t="shared" si="128"/>
        <v xml:space="preserve">  </v>
      </c>
      <c r="E389" s="73" t="s">
        <v>139</v>
      </c>
      <c r="F389" s="74">
        <v>72</v>
      </c>
      <c r="G389" s="75">
        <v>3293</v>
      </c>
      <c r="H389" s="101"/>
      <c r="I389" s="101" t="s">
        <v>145</v>
      </c>
      <c r="J389" s="142"/>
      <c r="K389" s="77"/>
      <c r="L389" s="77"/>
      <c r="M389" s="77"/>
      <c r="N389" s="70">
        <v>7210</v>
      </c>
    </row>
    <row r="390" spans="1:14" ht="15.75" hidden="1" customHeight="1" x14ac:dyDescent="0.2">
      <c r="A390" s="53">
        <f t="shared" si="126"/>
        <v>3293</v>
      </c>
      <c r="B390" s="54" t="str">
        <f t="shared" si="1"/>
        <v xml:space="preserve"> </v>
      </c>
      <c r="C390" s="72" t="str">
        <f t="shared" si="127"/>
        <v xml:space="preserve">  </v>
      </c>
      <c r="D390" s="72" t="str">
        <f t="shared" si="128"/>
        <v xml:space="preserve">  </v>
      </c>
      <c r="E390" s="73" t="s">
        <v>139</v>
      </c>
      <c r="F390" s="74">
        <v>82</v>
      </c>
      <c r="G390" s="75">
        <v>3293</v>
      </c>
      <c r="H390" s="101"/>
      <c r="I390" s="101" t="s">
        <v>145</v>
      </c>
      <c r="J390" s="143"/>
      <c r="K390" s="77"/>
      <c r="L390" s="77"/>
      <c r="M390" s="77"/>
      <c r="N390" s="70">
        <v>8210</v>
      </c>
    </row>
    <row r="391" spans="1:14" ht="15.75" hidden="1" customHeight="1" x14ac:dyDescent="0.2">
      <c r="A391" s="53">
        <f t="shared" si="126"/>
        <v>3294</v>
      </c>
      <c r="B391" s="54">
        <f t="shared" si="1"/>
        <v>32</v>
      </c>
      <c r="C391" s="72" t="str">
        <f t="shared" si="127"/>
        <v>091</v>
      </c>
      <c r="D391" s="72" t="str">
        <f t="shared" si="128"/>
        <v>0912</v>
      </c>
      <c r="E391" s="73" t="s">
        <v>139</v>
      </c>
      <c r="F391" s="74">
        <v>32</v>
      </c>
      <c r="G391" s="75">
        <v>3294</v>
      </c>
      <c r="H391" s="101">
        <v>1100</v>
      </c>
      <c r="I391" s="101" t="s">
        <v>145</v>
      </c>
      <c r="J391" s="141" t="s">
        <v>181</v>
      </c>
      <c r="K391" s="77"/>
      <c r="L391" s="77"/>
      <c r="M391" s="77"/>
      <c r="N391" s="70">
        <v>3210</v>
      </c>
    </row>
    <row r="392" spans="1:14" ht="15.75" hidden="1" customHeight="1" x14ac:dyDescent="0.2">
      <c r="A392" s="53">
        <f t="shared" si="126"/>
        <v>3294</v>
      </c>
      <c r="B392" s="54" t="str">
        <f t="shared" si="1"/>
        <v xml:space="preserve"> </v>
      </c>
      <c r="C392" s="72" t="str">
        <f t="shared" si="127"/>
        <v xml:space="preserve">  </v>
      </c>
      <c r="D392" s="72" t="str">
        <f t="shared" si="128"/>
        <v xml:space="preserve">  </v>
      </c>
      <c r="E392" s="73" t="s">
        <v>139</v>
      </c>
      <c r="F392" s="74">
        <v>49</v>
      </c>
      <c r="G392" s="75">
        <v>3294</v>
      </c>
      <c r="H392" s="101"/>
      <c r="I392" s="101" t="s">
        <v>145</v>
      </c>
      <c r="J392" s="142"/>
      <c r="K392" s="77"/>
      <c r="L392" s="77"/>
      <c r="M392" s="77"/>
      <c r="N392" s="70">
        <v>4910</v>
      </c>
    </row>
    <row r="393" spans="1:14" ht="15.75" hidden="1" customHeight="1" x14ac:dyDescent="0.2">
      <c r="A393" s="53">
        <f t="shared" si="126"/>
        <v>3294</v>
      </c>
      <c r="B393" s="54" t="str">
        <f t="shared" si="1"/>
        <v xml:space="preserve"> </v>
      </c>
      <c r="C393" s="72" t="str">
        <f t="shared" si="127"/>
        <v xml:space="preserve">  </v>
      </c>
      <c r="D393" s="72" t="str">
        <f t="shared" si="128"/>
        <v xml:space="preserve">  </v>
      </c>
      <c r="E393" s="73" t="s">
        <v>139</v>
      </c>
      <c r="F393" s="74">
        <v>54</v>
      </c>
      <c r="G393" s="75">
        <v>3294</v>
      </c>
      <c r="H393" s="101"/>
      <c r="I393" s="101" t="s">
        <v>145</v>
      </c>
      <c r="J393" s="142"/>
      <c r="K393" s="77"/>
      <c r="L393" s="77"/>
      <c r="M393" s="77"/>
      <c r="N393" s="70">
        <v>5410</v>
      </c>
    </row>
    <row r="394" spans="1:14" ht="15.75" hidden="1" customHeight="1" x14ac:dyDescent="0.2">
      <c r="A394" s="53">
        <f t="shared" si="126"/>
        <v>3294</v>
      </c>
      <c r="B394" s="54" t="str">
        <f t="shared" si="1"/>
        <v xml:space="preserve"> </v>
      </c>
      <c r="C394" s="72" t="str">
        <f t="shared" si="127"/>
        <v xml:space="preserve">  </v>
      </c>
      <c r="D394" s="72" t="str">
        <f t="shared" si="128"/>
        <v xml:space="preserve">  </v>
      </c>
      <c r="E394" s="73" t="s">
        <v>139</v>
      </c>
      <c r="F394" s="74">
        <v>62</v>
      </c>
      <c r="G394" s="75">
        <v>3294</v>
      </c>
      <c r="H394" s="101"/>
      <c r="I394" s="101" t="s">
        <v>145</v>
      </c>
      <c r="J394" s="142"/>
      <c r="K394" s="77"/>
      <c r="L394" s="77"/>
      <c r="M394" s="77"/>
      <c r="N394" s="70">
        <v>6210</v>
      </c>
    </row>
    <row r="395" spans="1:14" ht="15.75" hidden="1" customHeight="1" x14ac:dyDescent="0.2">
      <c r="A395" s="53">
        <f t="shared" si="126"/>
        <v>3294</v>
      </c>
      <c r="B395" s="54" t="str">
        <f t="shared" si="1"/>
        <v xml:space="preserve"> </v>
      </c>
      <c r="C395" s="72" t="str">
        <f t="shared" si="127"/>
        <v xml:space="preserve">  </v>
      </c>
      <c r="D395" s="72" t="str">
        <f t="shared" si="128"/>
        <v xml:space="preserve">  </v>
      </c>
      <c r="E395" s="73" t="s">
        <v>139</v>
      </c>
      <c r="F395" s="74">
        <v>72</v>
      </c>
      <c r="G395" s="75">
        <v>3294</v>
      </c>
      <c r="H395" s="101"/>
      <c r="I395" s="101" t="s">
        <v>145</v>
      </c>
      <c r="J395" s="142"/>
      <c r="K395" s="77"/>
      <c r="L395" s="77"/>
      <c r="M395" s="77"/>
      <c r="N395" s="70">
        <v>7210</v>
      </c>
    </row>
    <row r="396" spans="1:14" ht="15.75" hidden="1" customHeight="1" x14ac:dyDescent="0.2">
      <c r="A396" s="53">
        <f t="shared" si="126"/>
        <v>3294</v>
      </c>
      <c r="B396" s="54" t="str">
        <f t="shared" si="1"/>
        <v xml:space="preserve"> </v>
      </c>
      <c r="C396" s="72" t="str">
        <f t="shared" si="127"/>
        <v xml:space="preserve">  </v>
      </c>
      <c r="D396" s="72" t="str">
        <f t="shared" si="128"/>
        <v xml:space="preserve">  </v>
      </c>
      <c r="E396" s="73" t="s">
        <v>139</v>
      </c>
      <c r="F396" s="74">
        <v>82</v>
      </c>
      <c r="G396" s="75">
        <v>3294</v>
      </c>
      <c r="H396" s="101"/>
      <c r="I396" s="101" t="s">
        <v>145</v>
      </c>
      <c r="J396" s="143"/>
      <c r="K396" s="77"/>
      <c r="L396" s="77"/>
      <c r="M396" s="77"/>
      <c r="N396" s="70">
        <v>8210</v>
      </c>
    </row>
    <row r="397" spans="1:14" ht="15.75" hidden="1" customHeight="1" x14ac:dyDescent="0.2">
      <c r="A397" s="53">
        <f t="shared" si="126"/>
        <v>3295</v>
      </c>
      <c r="B397" s="54">
        <f t="shared" si="1"/>
        <v>32</v>
      </c>
      <c r="C397" s="72" t="str">
        <f t="shared" si="127"/>
        <v>091</v>
      </c>
      <c r="D397" s="72" t="str">
        <f t="shared" si="128"/>
        <v>0912</v>
      </c>
      <c r="E397" s="73" t="s">
        <v>139</v>
      </c>
      <c r="F397" s="74">
        <v>32</v>
      </c>
      <c r="G397" s="75">
        <v>3295</v>
      </c>
      <c r="H397" s="101">
        <v>1104</v>
      </c>
      <c r="I397" s="101" t="s">
        <v>145</v>
      </c>
      <c r="J397" s="141" t="s">
        <v>182</v>
      </c>
      <c r="K397" s="77"/>
      <c r="L397" s="77"/>
      <c r="M397" s="77"/>
      <c r="N397" s="70">
        <v>3210</v>
      </c>
    </row>
    <row r="398" spans="1:14" ht="15.75" hidden="1" customHeight="1" x14ac:dyDescent="0.2">
      <c r="A398" s="53">
        <f t="shared" si="126"/>
        <v>3295</v>
      </c>
      <c r="B398" s="54" t="str">
        <f t="shared" si="1"/>
        <v xml:space="preserve"> </v>
      </c>
      <c r="C398" s="72" t="str">
        <f t="shared" si="127"/>
        <v xml:space="preserve">  </v>
      </c>
      <c r="D398" s="72" t="str">
        <f t="shared" si="128"/>
        <v xml:space="preserve">  </v>
      </c>
      <c r="E398" s="73" t="s">
        <v>139</v>
      </c>
      <c r="F398" s="74">
        <v>49</v>
      </c>
      <c r="G398" s="75">
        <v>3295</v>
      </c>
      <c r="H398" s="101"/>
      <c r="I398" s="101" t="s">
        <v>145</v>
      </c>
      <c r="J398" s="142"/>
      <c r="K398" s="77"/>
      <c r="L398" s="77"/>
      <c r="M398" s="77"/>
      <c r="N398" s="70">
        <v>4910</v>
      </c>
    </row>
    <row r="399" spans="1:14" ht="15.75" hidden="1" customHeight="1" x14ac:dyDescent="0.2">
      <c r="A399" s="53">
        <f t="shared" si="126"/>
        <v>3295</v>
      </c>
      <c r="B399" s="54" t="str">
        <f t="shared" si="1"/>
        <v xml:space="preserve"> </v>
      </c>
      <c r="C399" s="72" t="str">
        <f t="shared" si="127"/>
        <v xml:space="preserve">  </v>
      </c>
      <c r="D399" s="72" t="str">
        <f t="shared" si="128"/>
        <v xml:space="preserve">  </v>
      </c>
      <c r="E399" s="73" t="s">
        <v>139</v>
      </c>
      <c r="F399" s="74">
        <v>54</v>
      </c>
      <c r="G399" s="75">
        <v>3295</v>
      </c>
      <c r="H399" s="101"/>
      <c r="I399" s="101" t="s">
        <v>145</v>
      </c>
      <c r="J399" s="142"/>
      <c r="K399" s="77">
        <v>11000</v>
      </c>
      <c r="L399" s="77">
        <v>11000</v>
      </c>
      <c r="M399" s="77">
        <v>11000</v>
      </c>
      <c r="N399" s="70">
        <v>5410</v>
      </c>
    </row>
    <row r="400" spans="1:14" ht="15.75" hidden="1" customHeight="1" x14ac:dyDescent="0.2">
      <c r="A400" s="53">
        <f t="shared" si="126"/>
        <v>3295</v>
      </c>
      <c r="B400" s="54" t="str">
        <f t="shared" si="1"/>
        <v xml:space="preserve"> </v>
      </c>
      <c r="C400" s="72" t="str">
        <f t="shared" si="127"/>
        <v xml:space="preserve">  </v>
      </c>
      <c r="D400" s="72" t="str">
        <f t="shared" si="128"/>
        <v xml:space="preserve">  </v>
      </c>
      <c r="E400" s="73" t="s">
        <v>139</v>
      </c>
      <c r="F400" s="74">
        <v>62</v>
      </c>
      <c r="G400" s="75">
        <v>3295</v>
      </c>
      <c r="H400" s="101"/>
      <c r="I400" s="101" t="s">
        <v>145</v>
      </c>
      <c r="J400" s="142"/>
      <c r="K400" s="77"/>
      <c r="L400" s="77"/>
      <c r="M400" s="77"/>
      <c r="N400" s="70">
        <v>6210</v>
      </c>
    </row>
    <row r="401" spans="1:14" ht="15.75" hidden="1" customHeight="1" x14ac:dyDescent="0.2">
      <c r="A401" s="53">
        <f t="shared" si="126"/>
        <v>3295</v>
      </c>
      <c r="B401" s="54" t="str">
        <f t="shared" si="1"/>
        <v xml:space="preserve"> </v>
      </c>
      <c r="C401" s="72" t="str">
        <f t="shared" si="127"/>
        <v xml:space="preserve">  </v>
      </c>
      <c r="D401" s="72" t="str">
        <f t="shared" si="128"/>
        <v xml:space="preserve">  </v>
      </c>
      <c r="E401" s="73" t="s">
        <v>139</v>
      </c>
      <c r="F401" s="74">
        <v>72</v>
      </c>
      <c r="G401" s="75">
        <v>3295</v>
      </c>
      <c r="H401" s="101"/>
      <c r="I401" s="101" t="s">
        <v>145</v>
      </c>
      <c r="J401" s="142"/>
      <c r="K401" s="77"/>
      <c r="L401" s="77"/>
      <c r="M401" s="77"/>
      <c r="N401" s="70">
        <v>7210</v>
      </c>
    </row>
    <row r="402" spans="1:14" ht="15.75" hidden="1" customHeight="1" x14ac:dyDescent="0.2">
      <c r="A402" s="53">
        <f t="shared" si="126"/>
        <v>3295</v>
      </c>
      <c r="B402" s="54" t="str">
        <f t="shared" si="1"/>
        <v xml:space="preserve"> </v>
      </c>
      <c r="C402" s="72" t="str">
        <f t="shared" si="127"/>
        <v xml:space="preserve">  </v>
      </c>
      <c r="D402" s="72" t="str">
        <f t="shared" si="128"/>
        <v xml:space="preserve">  </v>
      </c>
      <c r="E402" s="73" t="s">
        <v>139</v>
      </c>
      <c r="F402" s="74">
        <v>82</v>
      </c>
      <c r="G402" s="75">
        <v>3295</v>
      </c>
      <c r="H402" s="101"/>
      <c r="I402" s="101" t="s">
        <v>145</v>
      </c>
      <c r="J402" s="143"/>
      <c r="K402" s="77"/>
      <c r="L402" s="77"/>
      <c r="M402" s="77"/>
      <c r="N402" s="70">
        <v>8210</v>
      </c>
    </row>
    <row r="403" spans="1:14" ht="25.5" hidden="1" customHeight="1" x14ac:dyDescent="0.2">
      <c r="A403" s="53">
        <f t="shared" si="126"/>
        <v>3299</v>
      </c>
      <c r="B403" s="54">
        <f t="shared" si="1"/>
        <v>32</v>
      </c>
      <c r="C403" s="72" t="str">
        <f t="shared" si="127"/>
        <v>091</v>
      </c>
      <c r="D403" s="72" t="str">
        <f t="shared" si="128"/>
        <v>0912</v>
      </c>
      <c r="E403" s="73" t="s">
        <v>139</v>
      </c>
      <c r="F403" s="74">
        <v>32</v>
      </c>
      <c r="G403" s="75">
        <v>3299</v>
      </c>
      <c r="H403" s="101">
        <v>1106</v>
      </c>
      <c r="I403" s="101" t="s">
        <v>145</v>
      </c>
      <c r="J403" s="141" t="s">
        <v>178</v>
      </c>
      <c r="K403" s="77">
        <v>8700</v>
      </c>
      <c r="L403" s="77">
        <v>8700</v>
      </c>
      <c r="M403" s="77">
        <v>8700</v>
      </c>
      <c r="N403" s="70">
        <v>3210</v>
      </c>
    </row>
    <row r="404" spans="1:14" ht="15.75" hidden="1" customHeight="1" x14ac:dyDescent="0.2">
      <c r="A404" s="53">
        <f t="shared" si="126"/>
        <v>3299</v>
      </c>
      <c r="B404" s="54" t="str">
        <f t="shared" si="1"/>
        <v xml:space="preserve"> </v>
      </c>
      <c r="C404" s="72" t="str">
        <f t="shared" si="127"/>
        <v xml:space="preserve">  </v>
      </c>
      <c r="D404" s="72" t="str">
        <f t="shared" si="128"/>
        <v xml:space="preserve">  </v>
      </c>
      <c r="E404" s="73" t="s">
        <v>139</v>
      </c>
      <c r="F404" s="74">
        <v>49</v>
      </c>
      <c r="G404" s="75">
        <v>3299</v>
      </c>
      <c r="H404" s="101"/>
      <c r="I404" s="101" t="s">
        <v>145</v>
      </c>
      <c r="J404" s="142"/>
      <c r="K404" s="77"/>
      <c r="L404" s="77"/>
      <c r="M404" s="77"/>
      <c r="N404" s="70">
        <v>4910</v>
      </c>
    </row>
    <row r="405" spans="1:14" ht="15.75" hidden="1" customHeight="1" x14ac:dyDescent="0.2">
      <c r="A405" s="53">
        <f t="shared" si="126"/>
        <v>3299</v>
      </c>
      <c r="B405" s="54" t="str">
        <f t="shared" si="1"/>
        <v xml:space="preserve"> </v>
      </c>
      <c r="C405" s="72" t="str">
        <f t="shared" si="127"/>
        <v xml:space="preserve">  </v>
      </c>
      <c r="D405" s="72" t="str">
        <f t="shared" si="128"/>
        <v xml:space="preserve">  </v>
      </c>
      <c r="E405" s="73" t="s">
        <v>139</v>
      </c>
      <c r="F405" s="74">
        <v>54</v>
      </c>
      <c r="G405" s="75">
        <v>3299</v>
      </c>
      <c r="H405" s="101"/>
      <c r="I405" s="101" t="s">
        <v>145</v>
      </c>
      <c r="J405" s="142"/>
      <c r="K405" s="77"/>
      <c r="L405" s="77"/>
      <c r="M405" s="77"/>
      <c r="N405" s="70">
        <v>5410</v>
      </c>
    </row>
    <row r="406" spans="1:14" ht="15.75" hidden="1" customHeight="1" x14ac:dyDescent="0.2">
      <c r="A406" s="53">
        <f t="shared" si="126"/>
        <v>3299</v>
      </c>
      <c r="B406" s="54" t="str">
        <f t="shared" si="1"/>
        <v xml:space="preserve"> </v>
      </c>
      <c r="C406" s="72" t="str">
        <f t="shared" si="127"/>
        <v xml:space="preserve">  </v>
      </c>
      <c r="D406" s="72" t="str">
        <f t="shared" si="128"/>
        <v xml:space="preserve">  </v>
      </c>
      <c r="E406" s="73" t="s">
        <v>139</v>
      </c>
      <c r="F406" s="74">
        <v>62</v>
      </c>
      <c r="G406" s="75">
        <v>3299</v>
      </c>
      <c r="H406" s="101"/>
      <c r="I406" s="101" t="s">
        <v>145</v>
      </c>
      <c r="J406" s="142"/>
      <c r="K406" s="77"/>
      <c r="L406" s="77"/>
      <c r="M406" s="77"/>
      <c r="N406" s="70">
        <v>6210</v>
      </c>
    </row>
    <row r="407" spans="1:14" ht="15.75" hidden="1" customHeight="1" x14ac:dyDescent="0.2">
      <c r="A407" s="53">
        <f t="shared" si="126"/>
        <v>3299</v>
      </c>
      <c r="B407" s="54" t="str">
        <f t="shared" si="1"/>
        <v xml:space="preserve"> </v>
      </c>
      <c r="C407" s="72" t="str">
        <f t="shared" si="127"/>
        <v xml:space="preserve">  </v>
      </c>
      <c r="D407" s="72" t="str">
        <f t="shared" si="128"/>
        <v xml:space="preserve">  </v>
      </c>
      <c r="E407" s="73" t="s">
        <v>139</v>
      </c>
      <c r="F407" s="74">
        <v>72</v>
      </c>
      <c r="G407" s="75">
        <v>3299</v>
      </c>
      <c r="H407" s="101"/>
      <c r="I407" s="101" t="s">
        <v>145</v>
      </c>
      <c r="J407" s="142"/>
      <c r="K407" s="77"/>
      <c r="L407" s="77"/>
      <c r="M407" s="77"/>
      <c r="N407" s="70">
        <v>7210</v>
      </c>
    </row>
    <row r="408" spans="1:14" ht="15.75" hidden="1" customHeight="1" x14ac:dyDescent="0.2">
      <c r="A408" s="53">
        <f t="shared" si="126"/>
        <v>3299</v>
      </c>
      <c r="B408" s="54" t="str">
        <f t="shared" si="1"/>
        <v xml:space="preserve"> </v>
      </c>
      <c r="C408" s="72" t="str">
        <f t="shared" si="127"/>
        <v xml:space="preserve">  </v>
      </c>
      <c r="D408" s="72" t="str">
        <f t="shared" si="128"/>
        <v xml:space="preserve">  </v>
      </c>
      <c r="E408" s="73" t="s">
        <v>139</v>
      </c>
      <c r="F408" s="74">
        <v>82</v>
      </c>
      <c r="G408" s="75">
        <v>3299</v>
      </c>
      <c r="H408" s="101"/>
      <c r="I408" s="101" t="s">
        <v>145</v>
      </c>
      <c r="J408" s="143"/>
      <c r="K408" s="77"/>
      <c r="L408" s="77"/>
      <c r="M408" s="77"/>
      <c r="N408" s="70">
        <v>8210</v>
      </c>
    </row>
    <row r="409" spans="1:14" ht="15.75" hidden="1" customHeight="1" x14ac:dyDescent="0.2">
      <c r="A409" s="53">
        <f t="shared" si="126"/>
        <v>34</v>
      </c>
      <c r="B409" s="54" t="str">
        <f t="shared" si="1"/>
        <v xml:space="preserve"> </v>
      </c>
      <c r="C409" s="72" t="str">
        <f t="shared" si="127"/>
        <v xml:space="preserve">  </v>
      </c>
      <c r="D409" s="72" t="str">
        <f t="shared" si="128"/>
        <v xml:space="preserve">  </v>
      </c>
      <c r="E409" s="73"/>
      <c r="F409" s="74"/>
      <c r="G409" s="75">
        <v>34</v>
      </c>
      <c r="H409" s="76"/>
      <c r="I409" s="76"/>
      <c r="J409" s="8" t="s">
        <v>183</v>
      </c>
      <c r="K409" s="77">
        <f t="shared" ref="K409:M409" si="140">SUM(K410)</f>
        <v>0</v>
      </c>
      <c r="L409" s="77">
        <f t="shared" si="140"/>
        <v>0</v>
      </c>
      <c r="M409" s="77">
        <f t="shared" si="140"/>
        <v>0</v>
      </c>
      <c r="N409" s="70"/>
    </row>
    <row r="410" spans="1:14" ht="15.75" hidden="1" customHeight="1" x14ac:dyDescent="0.2">
      <c r="A410" s="53">
        <f t="shared" si="126"/>
        <v>343</v>
      </c>
      <c r="B410" s="54" t="str">
        <f t="shared" si="1"/>
        <v xml:space="preserve"> </v>
      </c>
      <c r="C410" s="72" t="str">
        <f t="shared" si="127"/>
        <v xml:space="preserve">  </v>
      </c>
      <c r="D410" s="72" t="str">
        <f t="shared" si="128"/>
        <v xml:space="preserve">  </v>
      </c>
      <c r="E410" s="73"/>
      <c r="F410" s="74"/>
      <c r="G410" s="75">
        <v>343</v>
      </c>
      <c r="H410" s="76"/>
      <c r="I410" s="76"/>
      <c r="J410" s="8" t="s">
        <v>184</v>
      </c>
      <c r="K410" s="77">
        <f t="shared" ref="K410:M410" si="141">SUM(K411:K434)</f>
        <v>0</v>
      </c>
      <c r="L410" s="77">
        <f t="shared" si="141"/>
        <v>0</v>
      </c>
      <c r="M410" s="77">
        <f t="shared" si="141"/>
        <v>0</v>
      </c>
      <c r="N410" s="70"/>
    </row>
    <row r="411" spans="1:14" ht="25.5" hidden="1" customHeight="1" x14ac:dyDescent="0.2">
      <c r="A411" s="53">
        <f t="shared" si="126"/>
        <v>3431</v>
      </c>
      <c r="B411" s="54">
        <f t="shared" si="1"/>
        <v>32</v>
      </c>
      <c r="C411" s="72" t="str">
        <f t="shared" si="127"/>
        <v>091</v>
      </c>
      <c r="D411" s="72" t="str">
        <f t="shared" si="128"/>
        <v>0912</v>
      </c>
      <c r="E411" s="73" t="s">
        <v>139</v>
      </c>
      <c r="F411" s="74">
        <v>32</v>
      </c>
      <c r="G411" s="75">
        <v>3431</v>
      </c>
      <c r="H411" s="101">
        <v>1111</v>
      </c>
      <c r="I411" s="101" t="s">
        <v>145</v>
      </c>
      <c r="J411" s="141" t="s">
        <v>185</v>
      </c>
      <c r="K411" s="77"/>
      <c r="L411" s="77"/>
      <c r="M411" s="77"/>
      <c r="N411" s="70">
        <v>3210</v>
      </c>
    </row>
    <row r="412" spans="1:14" ht="15.75" hidden="1" customHeight="1" x14ac:dyDescent="0.2">
      <c r="A412" s="53">
        <f t="shared" si="126"/>
        <v>3431</v>
      </c>
      <c r="B412" s="54" t="str">
        <f t="shared" si="1"/>
        <v xml:space="preserve"> </v>
      </c>
      <c r="C412" s="72" t="str">
        <f t="shared" si="127"/>
        <v xml:space="preserve">  </v>
      </c>
      <c r="D412" s="72" t="str">
        <f t="shared" si="128"/>
        <v xml:space="preserve">  </v>
      </c>
      <c r="E412" s="73" t="s">
        <v>139</v>
      </c>
      <c r="F412" s="74">
        <v>49</v>
      </c>
      <c r="G412" s="75">
        <v>3431</v>
      </c>
      <c r="H412" s="101"/>
      <c r="I412" s="101" t="s">
        <v>145</v>
      </c>
      <c r="J412" s="142"/>
      <c r="K412" s="77"/>
      <c r="L412" s="77"/>
      <c r="M412" s="77"/>
      <c r="N412" s="70">
        <v>4910</v>
      </c>
    </row>
    <row r="413" spans="1:14" ht="15.75" hidden="1" customHeight="1" x14ac:dyDescent="0.2">
      <c r="A413" s="53">
        <f t="shared" si="126"/>
        <v>3431</v>
      </c>
      <c r="B413" s="54" t="str">
        <f t="shared" si="1"/>
        <v xml:space="preserve"> </v>
      </c>
      <c r="C413" s="72" t="str">
        <f t="shared" si="127"/>
        <v xml:space="preserve">  </v>
      </c>
      <c r="D413" s="72" t="str">
        <f t="shared" si="128"/>
        <v xml:space="preserve">  </v>
      </c>
      <c r="E413" s="73" t="s">
        <v>139</v>
      </c>
      <c r="F413" s="74">
        <v>54</v>
      </c>
      <c r="G413" s="75">
        <v>3431</v>
      </c>
      <c r="H413" s="101"/>
      <c r="I413" s="101" t="s">
        <v>145</v>
      </c>
      <c r="J413" s="142"/>
      <c r="K413" s="77"/>
      <c r="L413" s="77"/>
      <c r="M413" s="77"/>
      <c r="N413" s="70">
        <v>5410</v>
      </c>
    </row>
    <row r="414" spans="1:14" ht="15.75" hidden="1" customHeight="1" x14ac:dyDescent="0.2">
      <c r="A414" s="53">
        <f t="shared" si="126"/>
        <v>3431</v>
      </c>
      <c r="B414" s="54" t="str">
        <f t="shared" si="1"/>
        <v xml:space="preserve"> </v>
      </c>
      <c r="C414" s="72" t="str">
        <f t="shared" si="127"/>
        <v xml:space="preserve">  </v>
      </c>
      <c r="D414" s="72" t="str">
        <f t="shared" si="128"/>
        <v xml:space="preserve">  </v>
      </c>
      <c r="E414" s="73" t="s">
        <v>139</v>
      </c>
      <c r="F414" s="74">
        <v>62</v>
      </c>
      <c r="G414" s="75">
        <v>3431</v>
      </c>
      <c r="H414" s="101"/>
      <c r="I414" s="101" t="s">
        <v>145</v>
      </c>
      <c r="J414" s="142"/>
      <c r="K414" s="77"/>
      <c r="L414" s="77"/>
      <c r="M414" s="77"/>
      <c r="N414" s="70">
        <v>6210</v>
      </c>
    </row>
    <row r="415" spans="1:14" ht="15.75" hidden="1" customHeight="1" x14ac:dyDescent="0.2">
      <c r="A415" s="53">
        <f t="shared" si="126"/>
        <v>3431</v>
      </c>
      <c r="B415" s="54" t="str">
        <f t="shared" si="1"/>
        <v xml:space="preserve"> </v>
      </c>
      <c r="C415" s="72" t="str">
        <f t="shared" si="127"/>
        <v xml:space="preserve">  </v>
      </c>
      <c r="D415" s="72" t="str">
        <f t="shared" si="128"/>
        <v xml:space="preserve">  </v>
      </c>
      <c r="E415" s="73" t="s">
        <v>139</v>
      </c>
      <c r="F415" s="74">
        <v>72</v>
      </c>
      <c r="G415" s="75">
        <v>3431</v>
      </c>
      <c r="H415" s="101"/>
      <c r="I415" s="101" t="s">
        <v>145</v>
      </c>
      <c r="J415" s="142"/>
      <c r="K415" s="77"/>
      <c r="L415" s="77"/>
      <c r="M415" s="77"/>
      <c r="N415" s="70">
        <v>7210</v>
      </c>
    </row>
    <row r="416" spans="1:14" ht="15.75" hidden="1" customHeight="1" x14ac:dyDescent="0.2">
      <c r="A416" s="53">
        <f t="shared" si="126"/>
        <v>3431</v>
      </c>
      <c r="B416" s="54" t="str">
        <f t="shared" si="1"/>
        <v xml:space="preserve"> </v>
      </c>
      <c r="C416" s="72" t="str">
        <f t="shared" si="127"/>
        <v xml:space="preserve">  </v>
      </c>
      <c r="D416" s="72" t="str">
        <f t="shared" si="128"/>
        <v xml:space="preserve">  </v>
      </c>
      <c r="E416" s="73" t="s">
        <v>139</v>
      </c>
      <c r="F416" s="74">
        <v>82</v>
      </c>
      <c r="G416" s="75">
        <v>3431</v>
      </c>
      <c r="H416" s="101"/>
      <c r="I416" s="101" t="s">
        <v>145</v>
      </c>
      <c r="J416" s="143"/>
      <c r="K416" s="77"/>
      <c r="L416" s="77"/>
      <c r="M416" s="77"/>
      <c r="N416" s="70">
        <v>8210</v>
      </c>
    </row>
    <row r="417" spans="1:14" ht="25.5" hidden="1" customHeight="1" x14ac:dyDescent="0.2">
      <c r="A417" s="53">
        <f t="shared" si="126"/>
        <v>3432</v>
      </c>
      <c r="B417" s="54">
        <f t="shared" si="1"/>
        <v>32</v>
      </c>
      <c r="C417" s="72" t="str">
        <f t="shared" si="127"/>
        <v>091</v>
      </c>
      <c r="D417" s="72" t="str">
        <f t="shared" si="128"/>
        <v>0912</v>
      </c>
      <c r="E417" s="73" t="s">
        <v>139</v>
      </c>
      <c r="F417" s="74">
        <v>32</v>
      </c>
      <c r="G417" s="75">
        <v>3432</v>
      </c>
      <c r="H417" s="101">
        <v>1114</v>
      </c>
      <c r="I417" s="101" t="s">
        <v>145</v>
      </c>
      <c r="J417" s="141" t="s">
        <v>223</v>
      </c>
      <c r="K417" s="77"/>
      <c r="L417" s="77"/>
      <c r="M417" s="77"/>
      <c r="N417" s="70">
        <v>3210</v>
      </c>
    </row>
    <row r="418" spans="1:14" ht="15.75" hidden="1" customHeight="1" x14ac:dyDescent="0.2">
      <c r="A418" s="53">
        <f t="shared" si="126"/>
        <v>3432</v>
      </c>
      <c r="B418" s="54" t="str">
        <f t="shared" si="1"/>
        <v xml:space="preserve"> </v>
      </c>
      <c r="C418" s="72" t="str">
        <f t="shared" si="127"/>
        <v xml:space="preserve">  </v>
      </c>
      <c r="D418" s="72" t="str">
        <f t="shared" si="128"/>
        <v xml:space="preserve">  </v>
      </c>
      <c r="E418" s="73" t="s">
        <v>139</v>
      </c>
      <c r="F418" s="74">
        <v>49</v>
      </c>
      <c r="G418" s="75">
        <v>3432</v>
      </c>
      <c r="H418" s="101"/>
      <c r="I418" s="101" t="s">
        <v>145</v>
      </c>
      <c r="J418" s="142"/>
      <c r="K418" s="77"/>
      <c r="L418" s="77"/>
      <c r="M418" s="77"/>
      <c r="N418" s="70">
        <v>4910</v>
      </c>
    </row>
    <row r="419" spans="1:14" ht="15.75" hidden="1" customHeight="1" x14ac:dyDescent="0.2">
      <c r="A419" s="53">
        <f t="shared" si="126"/>
        <v>3432</v>
      </c>
      <c r="B419" s="54" t="str">
        <f t="shared" si="1"/>
        <v xml:space="preserve"> </v>
      </c>
      <c r="C419" s="72" t="str">
        <f t="shared" si="127"/>
        <v xml:space="preserve">  </v>
      </c>
      <c r="D419" s="72" t="str">
        <f t="shared" si="128"/>
        <v xml:space="preserve">  </v>
      </c>
      <c r="E419" s="73" t="s">
        <v>139</v>
      </c>
      <c r="F419" s="74">
        <v>54</v>
      </c>
      <c r="G419" s="75">
        <v>3432</v>
      </c>
      <c r="H419" s="101"/>
      <c r="I419" s="101" t="s">
        <v>145</v>
      </c>
      <c r="J419" s="142"/>
      <c r="K419" s="77"/>
      <c r="L419" s="77"/>
      <c r="M419" s="77"/>
      <c r="N419" s="70">
        <v>5410</v>
      </c>
    </row>
    <row r="420" spans="1:14" ht="15.75" hidden="1" customHeight="1" x14ac:dyDescent="0.2">
      <c r="A420" s="53">
        <f t="shared" si="126"/>
        <v>3432</v>
      </c>
      <c r="B420" s="54" t="str">
        <f t="shared" si="1"/>
        <v xml:space="preserve"> </v>
      </c>
      <c r="C420" s="72" t="str">
        <f t="shared" si="127"/>
        <v xml:space="preserve">  </v>
      </c>
      <c r="D420" s="72" t="str">
        <f t="shared" si="128"/>
        <v xml:space="preserve">  </v>
      </c>
      <c r="E420" s="73" t="s">
        <v>139</v>
      </c>
      <c r="F420" s="74">
        <v>62</v>
      </c>
      <c r="G420" s="75">
        <v>3432</v>
      </c>
      <c r="H420" s="101"/>
      <c r="I420" s="101" t="s">
        <v>145</v>
      </c>
      <c r="J420" s="142"/>
      <c r="K420" s="77"/>
      <c r="L420" s="77"/>
      <c r="M420" s="77"/>
      <c r="N420" s="70">
        <v>6210</v>
      </c>
    </row>
    <row r="421" spans="1:14" ht="15.75" hidden="1" customHeight="1" x14ac:dyDescent="0.2">
      <c r="A421" s="53">
        <f t="shared" si="126"/>
        <v>3432</v>
      </c>
      <c r="B421" s="54" t="str">
        <f t="shared" si="1"/>
        <v xml:space="preserve"> </v>
      </c>
      <c r="C421" s="72" t="str">
        <f t="shared" si="127"/>
        <v xml:space="preserve">  </v>
      </c>
      <c r="D421" s="72" t="str">
        <f t="shared" si="128"/>
        <v xml:space="preserve">  </v>
      </c>
      <c r="E421" s="73" t="s">
        <v>139</v>
      </c>
      <c r="F421" s="74">
        <v>72</v>
      </c>
      <c r="G421" s="75">
        <v>3432</v>
      </c>
      <c r="H421" s="101"/>
      <c r="I421" s="101" t="s">
        <v>145</v>
      </c>
      <c r="J421" s="142"/>
      <c r="K421" s="77"/>
      <c r="L421" s="77"/>
      <c r="M421" s="77"/>
      <c r="N421" s="70">
        <v>7210</v>
      </c>
    </row>
    <row r="422" spans="1:14" ht="15.75" hidden="1" customHeight="1" x14ac:dyDescent="0.2">
      <c r="A422" s="53">
        <f t="shared" si="126"/>
        <v>3432</v>
      </c>
      <c r="B422" s="54" t="str">
        <f t="shared" si="1"/>
        <v xml:space="preserve"> </v>
      </c>
      <c r="C422" s="72" t="str">
        <f t="shared" si="127"/>
        <v xml:space="preserve">  </v>
      </c>
      <c r="D422" s="72" t="str">
        <f t="shared" si="128"/>
        <v xml:space="preserve">  </v>
      </c>
      <c r="E422" s="73" t="s">
        <v>139</v>
      </c>
      <c r="F422" s="74">
        <v>82</v>
      </c>
      <c r="G422" s="75">
        <v>3432</v>
      </c>
      <c r="H422" s="101"/>
      <c r="I422" s="101" t="s">
        <v>145</v>
      </c>
      <c r="J422" s="143"/>
      <c r="K422" s="77"/>
      <c r="L422" s="77"/>
      <c r="M422" s="77"/>
      <c r="N422" s="70">
        <v>8210</v>
      </c>
    </row>
    <row r="423" spans="1:14" ht="15.75" hidden="1" customHeight="1" x14ac:dyDescent="0.2">
      <c r="A423" s="53">
        <f t="shared" si="126"/>
        <v>3433</v>
      </c>
      <c r="B423" s="54">
        <f t="shared" si="1"/>
        <v>32</v>
      </c>
      <c r="C423" s="72" t="str">
        <f t="shared" si="127"/>
        <v>091</v>
      </c>
      <c r="D423" s="72" t="str">
        <f t="shared" si="128"/>
        <v>0912</v>
      </c>
      <c r="E423" s="73" t="s">
        <v>139</v>
      </c>
      <c r="F423" s="74">
        <v>32</v>
      </c>
      <c r="G423" s="75">
        <v>3433</v>
      </c>
      <c r="H423" s="101">
        <v>1116</v>
      </c>
      <c r="I423" s="101" t="s">
        <v>145</v>
      </c>
      <c r="J423" s="141" t="s">
        <v>186</v>
      </c>
      <c r="K423" s="77"/>
      <c r="L423" s="77"/>
      <c r="M423" s="77"/>
      <c r="N423" s="70">
        <v>3210</v>
      </c>
    </row>
    <row r="424" spans="1:14" ht="15.75" hidden="1" customHeight="1" x14ac:dyDescent="0.2">
      <c r="A424" s="53">
        <f t="shared" si="126"/>
        <v>3433</v>
      </c>
      <c r="B424" s="54" t="str">
        <f t="shared" si="1"/>
        <v xml:space="preserve"> </v>
      </c>
      <c r="C424" s="72" t="str">
        <f t="shared" si="127"/>
        <v xml:space="preserve">  </v>
      </c>
      <c r="D424" s="72" t="str">
        <f t="shared" si="128"/>
        <v xml:space="preserve">  </v>
      </c>
      <c r="E424" s="73" t="s">
        <v>139</v>
      </c>
      <c r="F424" s="74">
        <v>49</v>
      </c>
      <c r="G424" s="75">
        <v>3433</v>
      </c>
      <c r="H424" s="101"/>
      <c r="I424" s="101" t="s">
        <v>145</v>
      </c>
      <c r="J424" s="142"/>
      <c r="K424" s="77"/>
      <c r="L424" s="77"/>
      <c r="M424" s="77"/>
      <c r="N424" s="70">
        <v>4910</v>
      </c>
    </row>
    <row r="425" spans="1:14" ht="15.75" hidden="1" customHeight="1" x14ac:dyDescent="0.2">
      <c r="A425" s="53">
        <f t="shared" si="126"/>
        <v>3433</v>
      </c>
      <c r="B425" s="54" t="str">
        <f t="shared" si="1"/>
        <v xml:space="preserve"> </v>
      </c>
      <c r="C425" s="72" t="str">
        <f t="shared" si="127"/>
        <v xml:space="preserve">  </v>
      </c>
      <c r="D425" s="72" t="str">
        <f t="shared" si="128"/>
        <v xml:space="preserve">  </v>
      </c>
      <c r="E425" s="73" t="s">
        <v>139</v>
      </c>
      <c r="F425" s="74">
        <v>54</v>
      </c>
      <c r="G425" s="75">
        <v>3433</v>
      </c>
      <c r="H425" s="101"/>
      <c r="I425" s="101" t="s">
        <v>145</v>
      </c>
      <c r="J425" s="142"/>
      <c r="K425" s="77"/>
      <c r="L425" s="77"/>
      <c r="M425" s="77"/>
      <c r="N425" s="70">
        <v>5410</v>
      </c>
    </row>
    <row r="426" spans="1:14" ht="15.75" hidden="1" customHeight="1" x14ac:dyDescent="0.2">
      <c r="A426" s="53">
        <f t="shared" si="126"/>
        <v>3433</v>
      </c>
      <c r="B426" s="54" t="str">
        <f t="shared" si="1"/>
        <v xml:space="preserve"> </v>
      </c>
      <c r="C426" s="72" t="str">
        <f t="shared" si="127"/>
        <v xml:space="preserve">  </v>
      </c>
      <c r="D426" s="72" t="str">
        <f t="shared" si="128"/>
        <v xml:space="preserve">  </v>
      </c>
      <c r="E426" s="73" t="s">
        <v>139</v>
      </c>
      <c r="F426" s="74">
        <v>62</v>
      </c>
      <c r="G426" s="75">
        <v>3433</v>
      </c>
      <c r="H426" s="101"/>
      <c r="I426" s="101" t="s">
        <v>145</v>
      </c>
      <c r="J426" s="142"/>
      <c r="K426" s="77"/>
      <c r="L426" s="77"/>
      <c r="M426" s="77"/>
      <c r="N426" s="70">
        <v>6210</v>
      </c>
    </row>
    <row r="427" spans="1:14" ht="15.75" hidden="1" customHeight="1" x14ac:dyDescent="0.2">
      <c r="A427" s="53">
        <f t="shared" si="126"/>
        <v>3433</v>
      </c>
      <c r="B427" s="54" t="str">
        <f t="shared" si="1"/>
        <v xml:space="preserve"> </v>
      </c>
      <c r="C427" s="72" t="str">
        <f t="shared" si="127"/>
        <v xml:space="preserve">  </v>
      </c>
      <c r="D427" s="72" t="str">
        <f t="shared" si="128"/>
        <v xml:space="preserve">  </v>
      </c>
      <c r="E427" s="73" t="s">
        <v>139</v>
      </c>
      <c r="F427" s="74">
        <v>72</v>
      </c>
      <c r="G427" s="75">
        <v>3433</v>
      </c>
      <c r="H427" s="101"/>
      <c r="I427" s="101" t="s">
        <v>145</v>
      </c>
      <c r="J427" s="142"/>
      <c r="K427" s="77"/>
      <c r="L427" s="77"/>
      <c r="M427" s="77"/>
      <c r="N427" s="70">
        <v>7210</v>
      </c>
    </row>
    <row r="428" spans="1:14" ht="15.75" hidden="1" customHeight="1" x14ac:dyDescent="0.2">
      <c r="A428" s="53">
        <f t="shared" si="126"/>
        <v>3433</v>
      </c>
      <c r="B428" s="54" t="str">
        <f t="shared" si="1"/>
        <v xml:space="preserve"> </v>
      </c>
      <c r="C428" s="72" t="str">
        <f t="shared" si="127"/>
        <v xml:space="preserve">  </v>
      </c>
      <c r="D428" s="72" t="str">
        <f t="shared" si="128"/>
        <v xml:space="preserve">  </v>
      </c>
      <c r="E428" s="73" t="s">
        <v>139</v>
      </c>
      <c r="F428" s="74">
        <v>82</v>
      </c>
      <c r="G428" s="75">
        <v>3433</v>
      </c>
      <c r="H428" s="101"/>
      <c r="I428" s="101" t="s">
        <v>145</v>
      </c>
      <c r="J428" s="143"/>
      <c r="K428" s="77"/>
      <c r="L428" s="77"/>
      <c r="M428" s="77"/>
      <c r="N428" s="70">
        <v>8210</v>
      </c>
    </row>
    <row r="429" spans="1:14" ht="25.5" hidden="1" customHeight="1" x14ac:dyDescent="0.2">
      <c r="A429" s="53">
        <f t="shared" si="126"/>
        <v>3434</v>
      </c>
      <c r="B429" s="54">
        <f t="shared" si="1"/>
        <v>32</v>
      </c>
      <c r="C429" s="72" t="str">
        <f t="shared" si="127"/>
        <v>091</v>
      </c>
      <c r="D429" s="72" t="str">
        <f t="shared" si="128"/>
        <v>0912</v>
      </c>
      <c r="E429" s="73" t="s">
        <v>139</v>
      </c>
      <c r="F429" s="74">
        <v>32</v>
      </c>
      <c r="G429" s="75">
        <v>3434</v>
      </c>
      <c r="H429" s="101">
        <v>1117</v>
      </c>
      <c r="I429" s="101" t="s">
        <v>145</v>
      </c>
      <c r="J429" s="141" t="s">
        <v>187</v>
      </c>
      <c r="K429" s="77"/>
      <c r="L429" s="77"/>
      <c r="M429" s="77"/>
      <c r="N429" s="70">
        <v>3210</v>
      </c>
    </row>
    <row r="430" spans="1:14" ht="15.75" hidden="1" customHeight="1" x14ac:dyDescent="0.2">
      <c r="A430" s="53">
        <f t="shared" si="126"/>
        <v>3434</v>
      </c>
      <c r="B430" s="54" t="str">
        <f t="shared" si="1"/>
        <v xml:space="preserve"> </v>
      </c>
      <c r="C430" s="72" t="str">
        <f t="shared" si="127"/>
        <v xml:space="preserve">  </v>
      </c>
      <c r="D430" s="72" t="str">
        <f t="shared" si="128"/>
        <v xml:space="preserve">  </v>
      </c>
      <c r="E430" s="73" t="s">
        <v>139</v>
      </c>
      <c r="F430" s="74">
        <v>49</v>
      </c>
      <c r="G430" s="75">
        <v>3434</v>
      </c>
      <c r="H430" s="101"/>
      <c r="I430" s="101" t="s">
        <v>145</v>
      </c>
      <c r="J430" s="142"/>
      <c r="K430" s="77"/>
      <c r="L430" s="77"/>
      <c r="M430" s="77"/>
      <c r="N430" s="70">
        <v>4910</v>
      </c>
    </row>
    <row r="431" spans="1:14" ht="15.75" hidden="1" customHeight="1" x14ac:dyDescent="0.2">
      <c r="A431" s="53">
        <f t="shared" si="126"/>
        <v>3434</v>
      </c>
      <c r="B431" s="54" t="str">
        <f t="shared" si="1"/>
        <v xml:space="preserve"> </v>
      </c>
      <c r="C431" s="72" t="str">
        <f t="shared" si="127"/>
        <v xml:space="preserve">  </v>
      </c>
      <c r="D431" s="72" t="str">
        <f t="shared" si="128"/>
        <v xml:space="preserve">  </v>
      </c>
      <c r="E431" s="73" t="s">
        <v>139</v>
      </c>
      <c r="F431" s="74">
        <v>54</v>
      </c>
      <c r="G431" s="75">
        <v>3434</v>
      </c>
      <c r="H431" s="101"/>
      <c r="I431" s="101" t="s">
        <v>145</v>
      </c>
      <c r="J431" s="142"/>
      <c r="K431" s="77"/>
      <c r="L431" s="77"/>
      <c r="M431" s="77"/>
      <c r="N431" s="70">
        <v>5410</v>
      </c>
    </row>
    <row r="432" spans="1:14" ht="15.75" hidden="1" customHeight="1" x14ac:dyDescent="0.2">
      <c r="A432" s="53">
        <f t="shared" si="126"/>
        <v>3434</v>
      </c>
      <c r="B432" s="54" t="str">
        <f t="shared" si="1"/>
        <v xml:space="preserve"> </v>
      </c>
      <c r="C432" s="72" t="str">
        <f t="shared" si="127"/>
        <v xml:space="preserve">  </v>
      </c>
      <c r="D432" s="72" t="str">
        <f t="shared" si="128"/>
        <v xml:space="preserve">  </v>
      </c>
      <c r="E432" s="73" t="s">
        <v>139</v>
      </c>
      <c r="F432" s="74">
        <v>62</v>
      </c>
      <c r="G432" s="75">
        <v>3434</v>
      </c>
      <c r="H432" s="101"/>
      <c r="I432" s="101" t="s">
        <v>145</v>
      </c>
      <c r="J432" s="142"/>
      <c r="K432" s="77"/>
      <c r="L432" s="77"/>
      <c r="M432" s="77"/>
      <c r="N432" s="70">
        <v>6210</v>
      </c>
    </row>
    <row r="433" spans="1:14" ht="15.75" hidden="1" customHeight="1" x14ac:dyDescent="0.2">
      <c r="A433" s="53">
        <f t="shared" si="126"/>
        <v>3434</v>
      </c>
      <c r="B433" s="54" t="str">
        <f t="shared" si="1"/>
        <v xml:space="preserve"> </v>
      </c>
      <c r="C433" s="72" t="str">
        <f t="shared" si="127"/>
        <v xml:space="preserve">  </v>
      </c>
      <c r="D433" s="72" t="str">
        <f t="shared" si="128"/>
        <v xml:space="preserve">  </v>
      </c>
      <c r="E433" s="73" t="s">
        <v>139</v>
      </c>
      <c r="F433" s="74">
        <v>72</v>
      </c>
      <c r="G433" s="75">
        <v>3434</v>
      </c>
      <c r="H433" s="101"/>
      <c r="I433" s="101" t="s">
        <v>145</v>
      </c>
      <c r="J433" s="142"/>
      <c r="K433" s="77"/>
      <c r="L433" s="77"/>
      <c r="M433" s="77"/>
      <c r="N433" s="70">
        <v>7210</v>
      </c>
    </row>
    <row r="434" spans="1:14" ht="15.75" hidden="1" customHeight="1" x14ac:dyDescent="0.2">
      <c r="A434" s="53">
        <f t="shared" si="126"/>
        <v>3434</v>
      </c>
      <c r="B434" s="54" t="str">
        <f t="shared" si="1"/>
        <v xml:space="preserve"> </v>
      </c>
      <c r="C434" s="72" t="str">
        <f t="shared" si="127"/>
        <v xml:space="preserve">  </v>
      </c>
      <c r="D434" s="72" t="str">
        <f t="shared" si="128"/>
        <v xml:space="preserve">  </v>
      </c>
      <c r="E434" s="73" t="s">
        <v>139</v>
      </c>
      <c r="F434" s="74">
        <v>82</v>
      </c>
      <c r="G434" s="75">
        <v>3434</v>
      </c>
      <c r="H434" s="101"/>
      <c r="I434" s="101" t="s">
        <v>145</v>
      </c>
      <c r="J434" s="143"/>
      <c r="K434" s="77"/>
      <c r="L434" s="77"/>
      <c r="M434" s="77"/>
      <c r="N434" s="70">
        <v>8210</v>
      </c>
    </row>
    <row r="435" spans="1:14" ht="15.75" hidden="1" customHeight="1" x14ac:dyDescent="0.2">
      <c r="A435" s="53">
        <f t="shared" si="126"/>
        <v>37</v>
      </c>
      <c r="B435" s="54" t="str">
        <f t="shared" si="1"/>
        <v xml:space="preserve"> </v>
      </c>
      <c r="C435" s="72" t="str">
        <f t="shared" si="127"/>
        <v xml:space="preserve">  </v>
      </c>
      <c r="D435" s="72" t="str">
        <f t="shared" si="128"/>
        <v xml:space="preserve">  </v>
      </c>
      <c r="E435" s="73"/>
      <c r="F435" s="74"/>
      <c r="G435" s="75">
        <v>37</v>
      </c>
      <c r="H435" s="76"/>
      <c r="I435" s="76"/>
      <c r="J435" s="8" t="s">
        <v>188</v>
      </c>
      <c r="K435" s="77">
        <f t="shared" ref="K435:M435" si="142">SUM(K436)</f>
        <v>0</v>
      </c>
      <c r="L435" s="77">
        <f t="shared" si="142"/>
        <v>0</v>
      </c>
      <c r="M435" s="77">
        <f t="shared" si="142"/>
        <v>0</v>
      </c>
      <c r="N435" s="70"/>
    </row>
    <row r="436" spans="1:14" ht="15.75" hidden="1" customHeight="1" x14ac:dyDescent="0.2">
      <c r="A436" s="53">
        <f t="shared" si="126"/>
        <v>372</v>
      </c>
      <c r="B436" s="54" t="str">
        <f t="shared" si="1"/>
        <v xml:space="preserve"> </v>
      </c>
      <c r="C436" s="72" t="str">
        <f t="shared" si="127"/>
        <v xml:space="preserve">  </v>
      </c>
      <c r="D436" s="72" t="str">
        <f t="shared" si="128"/>
        <v xml:space="preserve">  </v>
      </c>
      <c r="E436" s="73"/>
      <c r="F436" s="74"/>
      <c r="G436" s="75">
        <v>372</v>
      </c>
      <c r="H436" s="76"/>
      <c r="I436" s="76"/>
      <c r="J436" s="8" t="s">
        <v>189</v>
      </c>
      <c r="K436" s="77">
        <f t="shared" ref="K436:M436" si="143">SUM(K437:K448)</f>
        <v>0</v>
      </c>
      <c r="L436" s="77">
        <f t="shared" si="143"/>
        <v>0</v>
      </c>
      <c r="M436" s="77">
        <f t="shared" si="143"/>
        <v>0</v>
      </c>
      <c r="N436" s="70"/>
    </row>
    <row r="437" spans="1:14" ht="25.5" hidden="1" customHeight="1" x14ac:dyDescent="0.2">
      <c r="A437" s="53">
        <f t="shared" si="126"/>
        <v>3722</v>
      </c>
      <c r="B437" s="54">
        <f t="shared" si="1"/>
        <v>32</v>
      </c>
      <c r="C437" s="72" t="str">
        <f t="shared" si="127"/>
        <v>091</v>
      </c>
      <c r="D437" s="72" t="str">
        <f t="shared" si="128"/>
        <v>0912</v>
      </c>
      <c r="E437" s="73" t="s">
        <v>139</v>
      </c>
      <c r="F437" s="74">
        <v>32</v>
      </c>
      <c r="G437" s="75">
        <v>3722</v>
      </c>
      <c r="H437" s="101">
        <v>1118</v>
      </c>
      <c r="I437" s="101" t="s">
        <v>145</v>
      </c>
      <c r="J437" s="141" t="s">
        <v>190</v>
      </c>
      <c r="K437" s="77"/>
      <c r="L437" s="77"/>
      <c r="M437" s="77"/>
      <c r="N437" s="70">
        <v>3210</v>
      </c>
    </row>
    <row r="438" spans="1:14" ht="15.75" hidden="1" customHeight="1" x14ac:dyDescent="0.2">
      <c r="A438" s="53">
        <f t="shared" si="126"/>
        <v>3722</v>
      </c>
      <c r="B438" s="54" t="str">
        <f t="shared" si="1"/>
        <v xml:space="preserve"> </v>
      </c>
      <c r="C438" s="72" t="str">
        <f t="shared" si="127"/>
        <v xml:space="preserve">  </v>
      </c>
      <c r="D438" s="72" t="str">
        <f t="shared" si="128"/>
        <v xml:space="preserve">  </v>
      </c>
      <c r="E438" s="73" t="s">
        <v>139</v>
      </c>
      <c r="F438" s="74">
        <v>49</v>
      </c>
      <c r="G438" s="75">
        <v>3722</v>
      </c>
      <c r="H438" s="101"/>
      <c r="I438" s="101" t="s">
        <v>145</v>
      </c>
      <c r="J438" s="142"/>
      <c r="K438" s="77"/>
      <c r="L438" s="77"/>
      <c r="M438" s="77"/>
      <c r="N438" s="70">
        <v>4910</v>
      </c>
    </row>
    <row r="439" spans="1:14" ht="15.75" hidden="1" customHeight="1" x14ac:dyDescent="0.2">
      <c r="A439" s="53">
        <f t="shared" si="126"/>
        <v>3722</v>
      </c>
      <c r="B439" s="54" t="str">
        <f t="shared" si="1"/>
        <v xml:space="preserve"> </v>
      </c>
      <c r="C439" s="72" t="str">
        <f t="shared" si="127"/>
        <v xml:space="preserve">  </v>
      </c>
      <c r="D439" s="72" t="str">
        <f t="shared" si="128"/>
        <v xml:space="preserve">  </v>
      </c>
      <c r="E439" s="73" t="s">
        <v>139</v>
      </c>
      <c r="F439" s="74">
        <v>54</v>
      </c>
      <c r="G439" s="75">
        <v>3722</v>
      </c>
      <c r="H439" s="101"/>
      <c r="I439" s="101" t="s">
        <v>145</v>
      </c>
      <c r="J439" s="142"/>
      <c r="K439" s="77"/>
      <c r="L439" s="77"/>
      <c r="M439" s="77"/>
      <c r="N439" s="70">
        <v>5410</v>
      </c>
    </row>
    <row r="440" spans="1:14" ht="15.75" hidden="1" customHeight="1" x14ac:dyDescent="0.2">
      <c r="A440" s="53">
        <f t="shared" si="126"/>
        <v>3722</v>
      </c>
      <c r="B440" s="54" t="str">
        <f t="shared" si="1"/>
        <v xml:space="preserve"> </v>
      </c>
      <c r="C440" s="72" t="str">
        <f t="shared" si="127"/>
        <v xml:space="preserve">  </v>
      </c>
      <c r="D440" s="72" t="str">
        <f t="shared" si="128"/>
        <v xml:space="preserve">  </v>
      </c>
      <c r="E440" s="73" t="s">
        <v>139</v>
      </c>
      <c r="F440" s="74">
        <v>62</v>
      </c>
      <c r="G440" s="75">
        <v>3722</v>
      </c>
      <c r="H440" s="101"/>
      <c r="I440" s="101" t="s">
        <v>145</v>
      </c>
      <c r="J440" s="142"/>
      <c r="K440" s="77"/>
      <c r="L440" s="77"/>
      <c r="M440" s="77"/>
      <c r="N440" s="70">
        <v>6210</v>
      </c>
    </row>
    <row r="441" spans="1:14" ht="15.75" hidden="1" customHeight="1" x14ac:dyDescent="0.2">
      <c r="A441" s="53">
        <f t="shared" si="126"/>
        <v>3722</v>
      </c>
      <c r="B441" s="54" t="str">
        <f t="shared" si="1"/>
        <v xml:space="preserve"> </v>
      </c>
      <c r="C441" s="72" t="str">
        <f t="shared" si="127"/>
        <v xml:space="preserve">  </v>
      </c>
      <c r="D441" s="72" t="str">
        <f t="shared" si="128"/>
        <v xml:space="preserve">  </v>
      </c>
      <c r="E441" s="73" t="s">
        <v>139</v>
      </c>
      <c r="F441" s="74">
        <v>72</v>
      </c>
      <c r="G441" s="75">
        <v>3722</v>
      </c>
      <c r="H441" s="101"/>
      <c r="I441" s="101" t="s">
        <v>145</v>
      </c>
      <c r="J441" s="142"/>
      <c r="K441" s="77"/>
      <c r="L441" s="77"/>
      <c r="M441" s="77"/>
      <c r="N441" s="70">
        <v>7210</v>
      </c>
    </row>
    <row r="442" spans="1:14" ht="15.75" hidden="1" customHeight="1" x14ac:dyDescent="0.2">
      <c r="A442" s="53">
        <f t="shared" si="126"/>
        <v>3722</v>
      </c>
      <c r="B442" s="54" t="str">
        <f t="shared" si="1"/>
        <v xml:space="preserve"> </v>
      </c>
      <c r="C442" s="72" t="str">
        <f t="shared" si="127"/>
        <v xml:space="preserve">  </v>
      </c>
      <c r="D442" s="72" t="str">
        <f t="shared" si="128"/>
        <v xml:space="preserve">  </v>
      </c>
      <c r="E442" s="73" t="s">
        <v>139</v>
      </c>
      <c r="F442" s="74">
        <v>82</v>
      </c>
      <c r="G442" s="75">
        <v>3722</v>
      </c>
      <c r="H442" s="101"/>
      <c r="I442" s="101" t="s">
        <v>145</v>
      </c>
      <c r="J442" s="143"/>
      <c r="K442" s="77"/>
      <c r="L442" s="77"/>
      <c r="M442" s="77"/>
      <c r="N442" s="70">
        <v>8210</v>
      </c>
    </row>
    <row r="443" spans="1:14" ht="25.5" hidden="1" customHeight="1" x14ac:dyDescent="0.2">
      <c r="A443" s="53">
        <f t="shared" si="126"/>
        <v>3723</v>
      </c>
      <c r="B443" s="54">
        <f t="shared" si="1"/>
        <v>32</v>
      </c>
      <c r="C443" s="72" t="str">
        <f t="shared" si="127"/>
        <v>091</v>
      </c>
      <c r="D443" s="72" t="str">
        <f t="shared" si="128"/>
        <v>0912</v>
      </c>
      <c r="E443" s="73" t="s">
        <v>139</v>
      </c>
      <c r="F443" s="74">
        <v>32</v>
      </c>
      <c r="G443" s="93">
        <v>3723</v>
      </c>
      <c r="H443" s="101">
        <v>1121</v>
      </c>
      <c r="I443" s="101" t="s">
        <v>145</v>
      </c>
      <c r="J443" s="141" t="s">
        <v>224</v>
      </c>
      <c r="K443" s="77"/>
      <c r="L443" s="77"/>
      <c r="M443" s="77"/>
      <c r="N443" s="70">
        <v>3210</v>
      </c>
    </row>
    <row r="444" spans="1:14" ht="15.75" hidden="1" customHeight="1" x14ac:dyDescent="0.2">
      <c r="A444" s="53">
        <f t="shared" si="126"/>
        <v>3723</v>
      </c>
      <c r="B444" s="54" t="str">
        <f t="shared" si="1"/>
        <v xml:space="preserve"> </v>
      </c>
      <c r="C444" s="72" t="str">
        <f t="shared" si="127"/>
        <v xml:space="preserve">  </v>
      </c>
      <c r="D444" s="72" t="str">
        <f t="shared" si="128"/>
        <v xml:space="preserve">  </v>
      </c>
      <c r="E444" s="73" t="s">
        <v>139</v>
      </c>
      <c r="F444" s="74">
        <v>49</v>
      </c>
      <c r="G444" s="93">
        <v>3723</v>
      </c>
      <c r="H444" s="101"/>
      <c r="I444" s="101" t="s">
        <v>145</v>
      </c>
      <c r="J444" s="142"/>
      <c r="K444" s="77"/>
      <c r="L444" s="77"/>
      <c r="M444" s="77"/>
      <c r="N444" s="70">
        <v>4910</v>
      </c>
    </row>
    <row r="445" spans="1:14" ht="15.75" hidden="1" customHeight="1" x14ac:dyDescent="0.2">
      <c r="A445" s="53">
        <f t="shared" si="126"/>
        <v>3723</v>
      </c>
      <c r="B445" s="54" t="str">
        <f t="shared" si="1"/>
        <v xml:space="preserve"> </v>
      </c>
      <c r="C445" s="72" t="str">
        <f t="shared" si="127"/>
        <v xml:space="preserve">  </v>
      </c>
      <c r="D445" s="72" t="str">
        <f t="shared" si="128"/>
        <v xml:space="preserve">  </v>
      </c>
      <c r="E445" s="73" t="s">
        <v>139</v>
      </c>
      <c r="F445" s="74">
        <v>54</v>
      </c>
      <c r="G445" s="93">
        <v>3723</v>
      </c>
      <c r="H445" s="101"/>
      <c r="I445" s="101" t="s">
        <v>145</v>
      </c>
      <c r="J445" s="142"/>
      <c r="K445" s="77"/>
      <c r="L445" s="77"/>
      <c r="M445" s="77"/>
      <c r="N445" s="70">
        <v>5410</v>
      </c>
    </row>
    <row r="446" spans="1:14" ht="15.75" hidden="1" customHeight="1" x14ac:dyDescent="0.2">
      <c r="A446" s="53">
        <f t="shared" si="126"/>
        <v>3723</v>
      </c>
      <c r="B446" s="54" t="str">
        <f t="shared" si="1"/>
        <v xml:space="preserve"> </v>
      </c>
      <c r="C446" s="72" t="str">
        <f t="shared" si="127"/>
        <v xml:space="preserve">  </v>
      </c>
      <c r="D446" s="72" t="str">
        <f t="shared" si="128"/>
        <v xml:space="preserve">  </v>
      </c>
      <c r="E446" s="73" t="s">
        <v>139</v>
      </c>
      <c r="F446" s="74">
        <v>62</v>
      </c>
      <c r="G446" s="93">
        <v>3723</v>
      </c>
      <c r="H446" s="101"/>
      <c r="I446" s="101" t="s">
        <v>145</v>
      </c>
      <c r="J446" s="142"/>
      <c r="K446" s="77"/>
      <c r="L446" s="77"/>
      <c r="M446" s="77"/>
      <c r="N446" s="70">
        <v>6210</v>
      </c>
    </row>
    <row r="447" spans="1:14" ht="15.75" hidden="1" customHeight="1" x14ac:dyDescent="0.2">
      <c r="A447" s="53">
        <f t="shared" si="126"/>
        <v>3723</v>
      </c>
      <c r="B447" s="54" t="str">
        <f t="shared" si="1"/>
        <v xml:space="preserve"> </v>
      </c>
      <c r="C447" s="72" t="str">
        <f t="shared" si="127"/>
        <v xml:space="preserve">  </v>
      </c>
      <c r="D447" s="72" t="str">
        <f t="shared" si="128"/>
        <v xml:space="preserve">  </v>
      </c>
      <c r="E447" s="73" t="s">
        <v>139</v>
      </c>
      <c r="F447" s="74">
        <v>72</v>
      </c>
      <c r="G447" s="93">
        <v>3723</v>
      </c>
      <c r="H447" s="101"/>
      <c r="I447" s="101" t="s">
        <v>145</v>
      </c>
      <c r="J447" s="142"/>
      <c r="K447" s="77"/>
      <c r="L447" s="77"/>
      <c r="M447" s="77"/>
      <c r="N447" s="70">
        <v>7210</v>
      </c>
    </row>
    <row r="448" spans="1:14" ht="15.75" hidden="1" customHeight="1" x14ac:dyDescent="0.2">
      <c r="A448" s="53">
        <f t="shared" si="126"/>
        <v>3723</v>
      </c>
      <c r="B448" s="54" t="str">
        <f t="shared" si="1"/>
        <v xml:space="preserve"> </v>
      </c>
      <c r="C448" s="72" t="str">
        <f t="shared" si="127"/>
        <v xml:space="preserve">  </v>
      </c>
      <c r="D448" s="72" t="str">
        <f t="shared" si="128"/>
        <v xml:space="preserve">  </v>
      </c>
      <c r="E448" s="73" t="s">
        <v>139</v>
      </c>
      <c r="F448" s="74">
        <v>82</v>
      </c>
      <c r="G448" s="93">
        <v>3723</v>
      </c>
      <c r="H448" s="101"/>
      <c r="I448" s="101" t="s">
        <v>145</v>
      </c>
      <c r="J448" s="108"/>
      <c r="K448" s="77"/>
      <c r="L448" s="77"/>
      <c r="M448" s="77"/>
      <c r="N448" s="70">
        <v>8210</v>
      </c>
    </row>
    <row r="449" spans="1:14" ht="15.75" hidden="1" customHeight="1" x14ac:dyDescent="0.2">
      <c r="A449" s="53">
        <f t="shared" si="126"/>
        <v>38</v>
      </c>
      <c r="B449" s="54" t="str">
        <f t="shared" si="1"/>
        <v xml:space="preserve"> </v>
      </c>
      <c r="C449" s="72" t="str">
        <f t="shared" si="127"/>
        <v xml:space="preserve">  </v>
      </c>
      <c r="D449" s="72" t="str">
        <f t="shared" si="128"/>
        <v xml:space="preserve">  </v>
      </c>
      <c r="E449" s="73"/>
      <c r="F449" s="74"/>
      <c r="G449" s="75">
        <v>38</v>
      </c>
      <c r="H449" s="76"/>
      <c r="I449" s="76"/>
      <c r="J449" s="8" t="s">
        <v>225</v>
      </c>
      <c r="K449" s="77">
        <f t="shared" ref="K449:M449" si="144">SUM(K450)</f>
        <v>0</v>
      </c>
      <c r="L449" s="77">
        <f t="shared" si="144"/>
        <v>0</v>
      </c>
      <c r="M449" s="77">
        <f t="shared" si="144"/>
        <v>0</v>
      </c>
      <c r="N449" s="70"/>
    </row>
    <row r="450" spans="1:14" ht="15.75" hidden="1" customHeight="1" x14ac:dyDescent="0.2">
      <c r="A450" s="53">
        <f t="shared" si="126"/>
        <v>381</v>
      </c>
      <c r="B450" s="54" t="str">
        <f t="shared" si="1"/>
        <v xml:space="preserve"> </v>
      </c>
      <c r="C450" s="72" t="str">
        <f t="shared" si="127"/>
        <v xml:space="preserve">  </v>
      </c>
      <c r="D450" s="72" t="str">
        <f t="shared" si="128"/>
        <v xml:space="preserve">  </v>
      </c>
      <c r="E450" s="73"/>
      <c r="F450" s="74"/>
      <c r="G450" s="75">
        <v>381</v>
      </c>
      <c r="H450" s="76"/>
      <c r="I450" s="76"/>
      <c r="J450" s="8" t="s">
        <v>53</v>
      </c>
      <c r="K450" s="77">
        <f t="shared" ref="K450:M450" si="145">SUM(K451:K456)</f>
        <v>0</v>
      </c>
      <c r="L450" s="77">
        <f t="shared" si="145"/>
        <v>0</v>
      </c>
      <c r="M450" s="77">
        <f t="shared" si="145"/>
        <v>0</v>
      </c>
      <c r="N450" s="70"/>
    </row>
    <row r="451" spans="1:14" ht="15.75" hidden="1" customHeight="1" x14ac:dyDescent="0.2">
      <c r="A451" s="53">
        <f t="shared" si="126"/>
        <v>3811</v>
      </c>
      <c r="B451" s="54">
        <f t="shared" si="1"/>
        <v>32</v>
      </c>
      <c r="C451" s="72" t="str">
        <f t="shared" si="127"/>
        <v>091</v>
      </c>
      <c r="D451" s="72" t="str">
        <f t="shared" si="128"/>
        <v>0912</v>
      </c>
      <c r="E451" s="73" t="s">
        <v>139</v>
      </c>
      <c r="F451" s="74">
        <v>32</v>
      </c>
      <c r="G451" s="75">
        <v>3811</v>
      </c>
      <c r="H451" s="101">
        <v>1122</v>
      </c>
      <c r="I451" s="101" t="s">
        <v>145</v>
      </c>
      <c r="J451" s="141" t="s">
        <v>226</v>
      </c>
      <c r="K451" s="77"/>
      <c r="L451" s="77"/>
      <c r="M451" s="77"/>
      <c r="N451" s="70">
        <v>3210</v>
      </c>
    </row>
    <row r="452" spans="1:14" ht="15.75" hidden="1" customHeight="1" x14ac:dyDescent="0.2">
      <c r="A452" s="53">
        <f t="shared" si="126"/>
        <v>3811</v>
      </c>
      <c r="B452" s="54" t="str">
        <f t="shared" si="1"/>
        <v xml:space="preserve"> </v>
      </c>
      <c r="C452" s="72" t="str">
        <f t="shared" si="127"/>
        <v xml:space="preserve">  </v>
      </c>
      <c r="D452" s="72" t="str">
        <f t="shared" si="128"/>
        <v xml:space="preserve">  </v>
      </c>
      <c r="E452" s="73" t="s">
        <v>139</v>
      </c>
      <c r="F452" s="74">
        <v>49</v>
      </c>
      <c r="G452" s="75">
        <v>3811</v>
      </c>
      <c r="H452" s="101"/>
      <c r="I452" s="101" t="s">
        <v>145</v>
      </c>
      <c r="J452" s="142"/>
      <c r="K452" s="77"/>
      <c r="L452" s="77"/>
      <c r="M452" s="77"/>
      <c r="N452" s="70">
        <v>4910</v>
      </c>
    </row>
    <row r="453" spans="1:14" ht="15.75" hidden="1" customHeight="1" x14ac:dyDescent="0.2">
      <c r="A453" s="53">
        <f t="shared" si="126"/>
        <v>3811</v>
      </c>
      <c r="B453" s="54" t="str">
        <f t="shared" si="1"/>
        <v xml:space="preserve"> </v>
      </c>
      <c r="C453" s="72" t="str">
        <f t="shared" si="127"/>
        <v xml:space="preserve">  </v>
      </c>
      <c r="D453" s="72" t="str">
        <f t="shared" si="128"/>
        <v xml:space="preserve">  </v>
      </c>
      <c r="E453" s="73" t="s">
        <v>139</v>
      </c>
      <c r="F453" s="74">
        <v>54</v>
      </c>
      <c r="G453" s="75">
        <v>3811</v>
      </c>
      <c r="H453" s="101"/>
      <c r="I453" s="101" t="s">
        <v>145</v>
      </c>
      <c r="J453" s="142"/>
      <c r="K453" s="77"/>
      <c r="L453" s="77"/>
      <c r="M453" s="77"/>
      <c r="N453" s="70">
        <v>5410</v>
      </c>
    </row>
    <row r="454" spans="1:14" ht="15.75" hidden="1" customHeight="1" x14ac:dyDescent="0.2">
      <c r="A454" s="53">
        <f t="shared" si="126"/>
        <v>3811</v>
      </c>
      <c r="B454" s="54" t="str">
        <f t="shared" si="1"/>
        <v xml:space="preserve"> </v>
      </c>
      <c r="C454" s="72" t="str">
        <f t="shared" si="127"/>
        <v xml:space="preserve">  </v>
      </c>
      <c r="D454" s="72" t="str">
        <f t="shared" si="128"/>
        <v xml:space="preserve">  </v>
      </c>
      <c r="E454" s="73" t="s">
        <v>139</v>
      </c>
      <c r="F454" s="74">
        <v>62</v>
      </c>
      <c r="G454" s="75">
        <v>3811</v>
      </c>
      <c r="H454" s="101"/>
      <c r="I454" s="101" t="s">
        <v>145</v>
      </c>
      <c r="J454" s="142"/>
      <c r="K454" s="77"/>
      <c r="L454" s="77"/>
      <c r="M454" s="77"/>
      <c r="N454" s="70">
        <v>6210</v>
      </c>
    </row>
    <row r="455" spans="1:14" ht="15.75" hidden="1" customHeight="1" x14ac:dyDescent="0.2">
      <c r="A455" s="53">
        <f t="shared" si="126"/>
        <v>3811</v>
      </c>
      <c r="B455" s="54" t="str">
        <f t="shared" si="1"/>
        <v xml:space="preserve"> </v>
      </c>
      <c r="C455" s="72" t="str">
        <f t="shared" si="127"/>
        <v xml:space="preserve">  </v>
      </c>
      <c r="D455" s="72" t="str">
        <f t="shared" si="128"/>
        <v xml:space="preserve">  </v>
      </c>
      <c r="E455" s="73" t="s">
        <v>139</v>
      </c>
      <c r="F455" s="74">
        <v>72</v>
      </c>
      <c r="G455" s="75">
        <v>3811</v>
      </c>
      <c r="H455" s="101"/>
      <c r="I455" s="101" t="s">
        <v>145</v>
      </c>
      <c r="J455" s="142"/>
      <c r="K455" s="77"/>
      <c r="L455" s="77"/>
      <c r="M455" s="77"/>
      <c r="N455" s="70">
        <v>7210</v>
      </c>
    </row>
    <row r="456" spans="1:14" ht="15.75" hidden="1" customHeight="1" x14ac:dyDescent="0.2">
      <c r="A456" s="53">
        <f t="shared" si="126"/>
        <v>3811</v>
      </c>
      <c r="B456" s="54" t="str">
        <f t="shared" si="1"/>
        <v xml:space="preserve"> </v>
      </c>
      <c r="C456" s="72" t="str">
        <f t="shared" si="127"/>
        <v xml:space="preserve">  </v>
      </c>
      <c r="D456" s="72" t="str">
        <f t="shared" si="128"/>
        <v xml:space="preserve">  </v>
      </c>
      <c r="E456" s="73" t="s">
        <v>139</v>
      </c>
      <c r="F456" s="74">
        <v>82</v>
      </c>
      <c r="G456" s="75">
        <v>3811</v>
      </c>
      <c r="H456" s="101"/>
      <c r="I456" s="101" t="s">
        <v>145</v>
      </c>
      <c r="J456" s="143"/>
      <c r="K456" s="77"/>
      <c r="L456" s="77"/>
      <c r="M456" s="77"/>
      <c r="N456" s="70">
        <v>8210</v>
      </c>
    </row>
    <row r="457" spans="1:14" ht="15.75" customHeight="1" x14ac:dyDescent="0.2">
      <c r="A457" s="53">
        <f t="shared" si="126"/>
        <v>4</v>
      </c>
      <c r="B457" s="54" t="str">
        <f t="shared" si="1"/>
        <v xml:space="preserve"> </v>
      </c>
      <c r="C457" s="72" t="str">
        <f t="shared" si="127"/>
        <v xml:space="preserve">  </v>
      </c>
      <c r="D457" s="72" t="str">
        <f t="shared" si="128"/>
        <v xml:space="preserve">  </v>
      </c>
      <c r="E457" s="73"/>
      <c r="F457" s="74"/>
      <c r="G457" s="75">
        <v>4</v>
      </c>
      <c r="H457" s="76"/>
      <c r="I457" s="76"/>
      <c r="J457" s="8" t="s">
        <v>142</v>
      </c>
      <c r="K457" s="77">
        <f t="shared" ref="K457:M457" si="146">SUM(K458,K466)</f>
        <v>98000</v>
      </c>
      <c r="L457" s="77">
        <f t="shared" si="146"/>
        <v>68000</v>
      </c>
      <c r="M457" s="77">
        <f t="shared" si="146"/>
        <v>68000</v>
      </c>
      <c r="N457" s="70"/>
    </row>
    <row r="458" spans="1:14" ht="15.75" customHeight="1" x14ac:dyDescent="0.2">
      <c r="A458" s="53">
        <f t="shared" si="126"/>
        <v>41</v>
      </c>
      <c r="B458" s="54" t="str">
        <f t="shared" si="1"/>
        <v xml:space="preserve"> </v>
      </c>
      <c r="C458" s="72" t="str">
        <f t="shared" si="127"/>
        <v xml:space="preserve">  </v>
      </c>
      <c r="D458" s="72" t="str">
        <f t="shared" si="128"/>
        <v xml:space="preserve">  </v>
      </c>
      <c r="E458" s="73"/>
      <c r="F458" s="74"/>
      <c r="G458" s="75">
        <v>41</v>
      </c>
      <c r="H458" s="76"/>
      <c r="I458" s="76"/>
      <c r="J458" s="8" t="s">
        <v>227</v>
      </c>
      <c r="K458" s="77">
        <f t="shared" ref="K458:M458" si="147">SUM(K459)</f>
        <v>0</v>
      </c>
      <c r="L458" s="77">
        <f t="shared" si="147"/>
        <v>0</v>
      </c>
      <c r="M458" s="77">
        <f t="shared" si="147"/>
        <v>0</v>
      </c>
      <c r="N458" s="70"/>
    </row>
    <row r="459" spans="1:14" ht="15.75" customHeight="1" x14ac:dyDescent="0.2">
      <c r="A459" s="53">
        <f t="shared" si="126"/>
        <v>412</v>
      </c>
      <c r="B459" s="54" t="str">
        <f t="shared" si="1"/>
        <v xml:space="preserve"> </v>
      </c>
      <c r="C459" s="72" t="str">
        <f t="shared" si="127"/>
        <v xml:space="preserve">  </v>
      </c>
      <c r="D459" s="72" t="str">
        <f t="shared" si="128"/>
        <v xml:space="preserve">  </v>
      </c>
      <c r="E459" s="73"/>
      <c r="F459" s="74"/>
      <c r="G459" s="75">
        <v>412</v>
      </c>
      <c r="H459" s="76"/>
      <c r="I459" s="76"/>
      <c r="J459" s="8" t="s">
        <v>228</v>
      </c>
      <c r="K459" s="77">
        <f t="shared" ref="K459:M459" si="148">SUM(K460:K465)</f>
        <v>0</v>
      </c>
      <c r="L459" s="77">
        <f t="shared" si="148"/>
        <v>0</v>
      </c>
      <c r="M459" s="77">
        <f t="shared" si="148"/>
        <v>0</v>
      </c>
      <c r="N459" s="70"/>
    </row>
    <row r="460" spans="1:14" ht="15.75" hidden="1" customHeight="1" x14ac:dyDescent="0.2">
      <c r="A460" s="53">
        <f t="shared" si="126"/>
        <v>4123</v>
      </c>
      <c r="B460" s="54">
        <f t="shared" si="1"/>
        <v>32</v>
      </c>
      <c r="C460" s="72" t="str">
        <f t="shared" si="127"/>
        <v>091</v>
      </c>
      <c r="D460" s="72" t="str">
        <f t="shared" si="128"/>
        <v>0912</v>
      </c>
      <c r="E460" s="73" t="s">
        <v>139</v>
      </c>
      <c r="F460" s="74">
        <v>32</v>
      </c>
      <c r="G460" s="75">
        <v>4123</v>
      </c>
      <c r="H460" s="101">
        <v>1123</v>
      </c>
      <c r="I460" s="101" t="s">
        <v>145</v>
      </c>
      <c r="J460" s="141" t="s">
        <v>229</v>
      </c>
      <c r="K460" s="77"/>
      <c r="L460" s="77"/>
      <c r="M460" s="77"/>
      <c r="N460" s="70">
        <v>3210</v>
      </c>
    </row>
    <row r="461" spans="1:14" ht="15.75" hidden="1" customHeight="1" x14ac:dyDescent="0.2">
      <c r="A461" s="53">
        <f t="shared" si="126"/>
        <v>4123</v>
      </c>
      <c r="B461" s="54" t="str">
        <f t="shared" si="1"/>
        <v xml:space="preserve"> </v>
      </c>
      <c r="C461" s="72" t="str">
        <f t="shared" si="127"/>
        <v xml:space="preserve">  </v>
      </c>
      <c r="D461" s="72" t="str">
        <f t="shared" si="128"/>
        <v xml:space="preserve">  </v>
      </c>
      <c r="E461" s="73" t="s">
        <v>139</v>
      </c>
      <c r="F461" s="74">
        <v>49</v>
      </c>
      <c r="G461" s="75">
        <v>4123</v>
      </c>
      <c r="H461" s="101"/>
      <c r="I461" s="101" t="s">
        <v>145</v>
      </c>
      <c r="J461" s="142"/>
      <c r="K461" s="77"/>
      <c r="L461" s="77"/>
      <c r="M461" s="77"/>
      <c r="N461" s="70">
        <v>4910</v>
      </c>
    </row>
    <row r="462" spans="1:14" ht="15.75" hidden="1" customHeight="1" x14ac:dyDescent="0.2">
      <c r="A462" s="53">
        <f t="shared" si="126"/>
        <v>4123</v>
      </c>
      <c r="B462" s="54" t="str">
        <f t="shared" si="1"/>
        <v xml:space="preserve"> </v>
      </c>
      <c r="C462" s="72" t="str">
        <f t="shared" si="127"/>
        <v xml:space="preserve">  </v>
      </c>
      <c r="D462" s="72" t="str">
        <f t="shared" si="128"/>
        <v xml:space="preserve">  </v>
      </c>
      <c r="E462" s="73" t="s">
        <v>139</v>
      </c>
      <c r="F462" s="74">
        <v>54</v>
      </c>
      <c r="G462" s="75">
        <v>4123</v>
      </c>
      <c r="H462" s="101"/>
      <c r="I462" s="101" t="s">
        <v>145</v>
      </c>
      <c r="J462" s="142"/>
      <c r="K462" s="77"/>
      <c r="L462" s="77"/>
      <c r="M462" s="77"/>
      <c r="N462" s="70">
        <v>5410</v>
      </c>
    </row>
    <row r="463" spans="1:14" ht="15.75" hidden="1" customHeight="1" x14ac:dyDescent="0.2">
      <c r="A463" s="53">
        <f t="shared" si="126"/>
        <v>4123</v>
      </c>
      <c r="B463" s="54" t="str">
        <f t="shared" si="1"/>
        <v xml:space="preserve"> </v>
      </c>
      <c r="C463" s="72" t="str">
        <f t="shared" si="127"/>
        <v xml:space="preserve">  </v>
      </c>
      <c r="D463" s="72" t="str">
        <f t="shared" si="128"/>
        <v xml:space="preserve">  </v>
      </c>
      <c r="E463" s="73" t="s">
        <v>139</v>
      </c>
      <c r="F463" s="74">
        <v>62</v>
      </c>
      <c r="G463" s="75">
        <v>4123</v>
      </c>
      <c r="H463" s="101"/>
      <c r="I463" s="101" t="s">
        <v>145</v>
      </c>
      <c r="J463" s="142"/>
      <c r="K463" s="77"/>
      <c r="L463" s="77"/>
      <c r="M463" s="77"/>
      <c r="N463" s="70">
        <v>6210</v>
      </c>
    </row>
    <row r="464" spans="1:14" ht="15.75" hidden="1" customHeight="1" x14ac:dyDescent="0.2">
      <c r="A464" s="53">
        <f t="shared" si="126"/>
        <v>4123</v>
      </c>
      <c r="B464" s="54" t="str">
        <f t="shared" si="1"/>
        <v xml:space="preserve"> </v>
      </c>
      <c r="C464" s="72" t="str">
        <f t="shared" si="127"/>
        <v xml:space="preserve">  </v>
      </c>
      <c r="D464" s="72" t="str">
        <f t="shared" si="128"/>
        <v xml:space="preserve">  </v>
      </c>
      <c r="E464" s="73" t="s">
        <v>139</v>
      </c>
      <c r="F464" s="74">
        <v>72</v>
      </c>
      <c r="G464" s="75">
        <v>4123</v>
      </c>
      <c r="H464" s="101"/>
      <c r="I464" s="101" t="s">
        <v>145</v>
      </c>
      <c r="J464" s="142"/>
      <c r="K464" s="77"/>
      <c r="L464" s="77"/>
      <c r="M464" s="77"/>
      <c r="N464" s="70">
        <v>7210</v>
      </c>
    </row>
    <row r="465" spans="1:14" ht="15.75" hidden="1" customHeight="1" x14ac:dyDescent="0.2">
      <c r="A465" s="53">
        <f t="shared" si="126"/>
        <v>4123</v>
      </c>
      <c r="B465" s="54" t="str">
        <f t="shared" si="1"/>
        <v xml:space="preserve"> </v>
      </c>
      <c r="C465" s="72" t="str">
        <f t="shared" si="127"/>
        <v xml:space="preserve">  </v>
      </c>
      <c r="D465" s="72" t="str">
        <f t="shared" si="128"/>
        <v xml:space="preserve">  </v>
      </c>
      <c r="E465" s="73" t="s">
        <v>139</v>
      </c>
      <c r="F465" s="74">
        <v>82</v>
      </c>
      <c r="G465" s="75">
        <v>4123</v>
      </c>
      <c r="H465" s="101"/>
      <c r="I465" s="101" t="s">
        <v>145</v>
      </c>
      <c r="J465" s="143"/>
      <c r="K465" s="77"/>
      <c r="L465" s="77"/>
      <c r="M465" s="77"/>
      <c r="N465" s="70">
        <v>8210</v>
      </c>
    </row>
    <row r="466" spans="1:14" ht="15.75" customHeight="1" x14ac:dyDescent="0.2">
      <c r="A466" s="53">
        <f t="shared" si="126"/>
        <v>42</v>
      </c>
      <c r="B466" s="54" t="str">
        <f t="shared" si="1"/>
        <v xml:space="preserve"> </v>
      </c>
      <c r="C466" s="72" t="str">
        <f t="shared" si="127"/>
        <v xml:space="preserve">  </v>
      </c>
      <c r="D466" s="72" t="str">
        <f t="shared" si="128"/>
        <v xml:space="preserve">  </v>
      </c>
      <c r="E466" s="73"/>
      <c r="F466" s="74"/>
      <c r="G466" s="75">
        <v>42</v>
      </c>
      <c r="H466" s="76"/>
      <c r="I466" s="76"/>
      <c r="J466" s="8" t="s">
        <v>143</v>
      </c>
      <c r="K466" s="77">
        <f t="shared" ref="K466:M466" si="149">SUM(K467,K474,K517,K524)</f>
        <v>98000</v>
      </c>
      <c r="L466" s="77">
        <f t="shared" si="149"/>
        <v>68000</v>
      </c>
      <c r="M466" s="77">
        <f t="shared" si="149"/>
        <v>68000</v>
      </c>
      <c r="N466" s="70"/>
    </row>
    <row r="467" spans="1:14" ht="15.75" customHeight="1" x14ac:dyDescent="0.2">
      <c r="A467" s="53">
        <f t="shared" si="126"/>
        <v>421</v>
      </c>
      <c r="B467" s="54" t="str">
        <f t="shared" si="1"/>
        <v xml:space="preserve"> </v>
      </c>
      <c r="C467" s="72" t="str">
        <f t="shared" si="127"/>
        <v xml:space="preserve">  </v>
      </c>
      <c r="D467" s="72" t="str">
        <f t="shared" si="128"/>
        <v xml:space="preserve">  </v>
      </c>
      <c r="E467" s="73"/>
      <c r="F467" s="74"/>
      <c r="G467" s="75">
        <v>421</v>
      </c>
      <c r="H467" s="76"/>
      <c r="I467" s="76"/>
      <c r="J467" s="8" t="s">
        <v>144</v>
      </c>
      <c r="K467" s="77">
        <f t="shared" ref="K467:M467" si="150">SUM(K468:K473)</f>
        <v>0</v>
      </c>
      <c r="L467" s="77">
        <f t="shared" si="150"/>
        <v>0</v>
      </c>
      <c r="M467" s="77">
        <f t="shared" si="150"/>
        <v>0</v>
      </c>
      <c r="N467" s="70"/>
    </row>
    <row r="468" spans="1:14" ht="15.75" hidden="1" customHeight="1" x14ac:dyDescent="0.2">
      <c r="A468" s="53">
        <f t="shared" si="126"/>
        <v>4214</v>
      </c>
      <c r="B468" s="54">
        <f t="shared" si="1"/>
        <v>32</v>
      </c>
      <c r="C468" s="72" t="str">
        <f t="shared" si="127"/>
        <v>091</v>
      </c>
      <c r="D468" s="72" t="str">
        <f t="shared" si="128"/>
        <v>0912</v>
      </c>
      <c r="E468" s="73" t="s">
        <v>139</v>
      </c>
      <c r="F468" s="74">
        <v>32</v>
      </c>
      <c r="G468" s="75">
        <v>4214</v>
      </c>
      <c r="H468" s="101">
        <v>7042</v>
      </c>
      <c r="I468" s="101" t="s">
        <v>145</v>
      </c>
      <c r="J468" s="141" t="s">
        <v>230</v>
      </c>
      <c r="K468" s="77"/>
      <c r="L468" s="77"/>
      <c r="M468" s="77"/>
      <c r="N468" s="70">
        <v>3210</v>
      </c>
    </row>
    <row r="469" spans="1:14" ht="15.75" hidden="1" customHeight="1" x14ac:dyDescent="0.2">
      <c r="A469" s="53">
        <f t="shared" si="126"/>
        <v>4214</v>
      </c>
      <c r="B469" s="54" t="str">
        <f t="shared" si="1"/>
        <v xml:space="preserve"> </v>
      </c>
      <c r="C469" s="72" t="str">
        <f t="shared" si="127"/>
        <v xml:space="preserve">  </v>
      </c>
      <c r="D469" s="72" t="str">
        <f t="shared" si="128"/>
        <v xml:space="preserve">  </v>
      </c>
      <c r="E469" s="73" t="s">
        <v>139</v>
      </c>
      <c r="F469" s="74">
        <v>49</v>
      </c>
      <c r="G469" s="75">
        <v>4214</v>
      </c>
      <c r="H469" s="101"/>
      <c r="I469" s="101" t="s">
        <v>145</v>
      </c>
      <c r="J469" s="142"/>
      <c r="K469" s="77"/>
      <c r="L469" s="77"/>
      <c r="M469" s="77"/>
      <c r="N469" s="70">
        <v>4910</v>
      </c>
    </row>
    <row r="470" spans="1:14" ht="15.75" hidden="1" customHeight="1" x14ac:dyDescent="0.2">
      <c r="A470" s="53">
        <f t="shared" si="126"/>
        <v>4214</v>
      </c>
      <c r="B470" s="54" t="str">
        <f t="shared" si="1"/>
        <v xml:space="preserve"> </v>
      </c>
      <c r="C470" s="72" t="str">
        <f t="shared" si="127"/>
        <v xml:space="preserve">  </v>
      </c>
      <c r="D470" s="72" t="str">
        <f t="shared" si="128"/>
        <v xml:space="preserve">  </v>
      </c>
      <c r="E470" s="73" t="s">
        <v>139</v>
      </c>
      <c r="F470" s="74">
        <v>54</v>
      </c>
      <c r="G470" s="75">
        <v>4214</v>
      </c>
      <c r="H470" s="101"/>
      <c r="I470" s="101" t="s">
        <v>145</v>
      </c>
      <c r="J470" s="142"/>
      <c r="K470" s="77"/>
      <c r="L470" s="77"/>
      <c r="M470" s="77"/>
      <c r="N470" s="70">
        <v>5410</v>
      </c>
    </row>
    <row r="471" spans="1:14" ht="15.75" hidden="1" customHeight="1" x14ac:dyDescent="0.2">
      <c r="A471" s="53">
        <f t="shared" si="126"/>
        <v>4214</v>
      </c>
      <c r="B471" s="54" t="str">
        <f t="shared" si="1"/>
        <v xml:space="preserve"> </v>
      </c>
      <c r="C471" s="72" t="str">
        <f t="shared" si="127"/>
        <v xml:space="preserve">  </v>
      </c>
      <c r="D471" s="72" t="str">
        <f t="shared" si="128"/>
        <v xml:space="preserve">  </v>
      </c>
      <c r="E471" s="73" t="s">
        <v>139</v>
      </c>
      <c r="F471" s="74">
        <v>62</v>
      </c>
      <c r="G471" s="75">
        <v>4214</v>
      </c>
      <c r="H471" s="101"/>
      <c r="I471" s="101" t="s">
        <v>145</v>
      </c>
      <c r="J471" s="142"/>
      <c r="K471" s="77"/>
      <c r="L471" s="77"/>
      <c r="M471" s="77"/>
      <c r="N471" s="70">
        <v>6210</v>
      </c>
    </row>
    <row r="472" spans="1:14" ht="15.75" hidden="1" customHeight="1" x14ac:dyDescent="0.2">
      <c r="A472" s="53">
        <f t="shared" si="126"/>
        <v>4214</v>
      </c>
      <c r="B472" s="54" t="str">
        <f t="shared" si="1"/>
        <v xml:space="preserve"> </v>
      </c>
      <c r="C472" s="72" t="str">
        <f t="shared" si="127"/>
        <v xml:space="preserve">  </v>
      </c>
      <c r="D472" s="72" t="str">
        <f t="shared" si="128"/>
        <v xml:space="preserve">  </v>
      </c>
      <c r="E472" s="73" t="s">
        <v>139</v>
      </c>
      <c r="F472" s="74">
        <v>72</v>
      </c>
      <c r="G472" s="75">
        <v>4214</v>
      </c>
      <c r="H472" s="101"/>
      <c r="I472" s="101" t="s">
        <v>145</v>
      </c>
      <c r="J472" s="142"/>
      <c r="K472" s="77"/>
      <c r="L472" s="77"/>
      <c r="M472" s="77"/>
      <c r="N472" s="70">
        <v>7210</v>
      </c>
    </row>
    <row r="473" spans="1:14" ht="15.75" hidden="1" customHeight="1" x14ac:dyDescent="0.2">
      <c r="A473" s="53">
        <f t="shared" si="126"/>
        <v>4214</v>
      </c>
      <c r="B473" s="54" t="str">
        <f t="shared" si="1"/>
        <v xml:space="preserve"> </v>
      </c>
      <c r="C473" s="72" t="str">
        <f t="shared" si="127"/>
        <v xml:space="preserve">  </v>
      </c>
      <c r="D473" s="72" t="str">
        <f t="shared" si="128"/>
        <v xml:space="preserve">  </v>
      </c>
      <c r="E473" s="73" t="s">
        <v>139</v>
      </c>
      <c r="F473" s="74">
        <v>82</v>
      </c>
      <c r="G473" s="75">
        <v>4214</v>
      </c>
      <c r="H473" s="101"/>
      <c r="I473" s="101" t="s">
        <v>145</v>
      </c>
      <c r="J473" s="143"/>
      <c r="K473" s="77"/>
      <c r="L473" s="77"/>
      <c r="M473" s="77"/>
      <c r="N473" s="70">
        <v>8210</v>
      </c>
    </row>
    <row r="474" spans="1:14" ht="15.75" customHeight="1" x14ac:dyDescent="0.2">
      <c r="A474" s="53">
        <f t="shared" si="126"/>
        <v>422</v>
      </c>
      <c r="B474" s="54" t="str">
        <f t="shared" si="1"/>
        <v xml:space="preserve"> </v>
      </c>
      <c r="C474" s="72" t="str">
        <f t="shared" si="127"/>
        <v xml:space="preserve">  </v>
      </c>
      <c r="D474" s="72" t="str">
        <f t="shared" si="128"/>
        <v xml:space="preserve">  </v>
      </c>
      <c r="E474" s="73"/>
      <c r="F474" s="74"/>
      <c r="G474" s="75">
        <v>422</v>
      </c>
      <c r="H474" s="76"/>
      <c r="I474" s="76"/>
      <c r="J474" s="8" t="s">
        <v>146</v>
      </c>
      <c r="K474" s="77">
        <f t="shared" ref="K474:M474" si="151">SUM(K475:K516)</f>
        <v>98000</v>
      </c>
      <c r="L474" s="77">
        <f t="shared" si="151"/>
        <v>68000</v>
      </c>
      <c r="M474" s="77">
        <f t="shared" si="151"/>
        <v>68000</v>
      </c>
      <c r="N474" s="70"/>
    </row>
    <row r="475" spans="1:14" ht="15.75" hidden="1" customHeight="1" x14ac:dyDescent="0.2">
      <c r="A475" s="53">
        <f t="shared" si="126"/>
        <v>4221</v>
      </c>
      <c r="B475" s="54">
        <f t="shared" si="1"/>
        <v>32</v>
      </c>
      <c r="C475" s="72" t="str">
        <f t="shared" si="127"/>
        <v>091</v>
      </c>
      <c r="D475" s="72" t="str">
        <f t="shared" si="128"/>
        <v>0912</v>
      </c>
      <c r="E475" s="73" t="s">
        <v>139</v>
      </c>
      <c r="F475" s="74">
        <v>32</v>
      </c>
      <c r="G475" s="75">
        <v>4221</v>
      </c>
      <c r="H475" s="101">
        <v>1124</v>
      </c>
      <c r="I475" s="101" t="s">
        <v>145</v>
      </c>
      <c r="J475" s="141" t="s">
        <v>75</v>
      </c>
      <c r="K475" s="77">
        <v>40000</v>
      </c>
      <c r="L475" s="77">
        <v>40000</v>
      </c>
      <c r="M475" s="77">
        <v>40000</v>
      </c>
      <c r="N475" s="70">
        <v>3210</v>
      </c>
    </row>
    <row r="476" spans="1:14" ht="15.75" hidden="1" customHeight="1" x14ac:dyDescent="0.2">
      <c r="A476" s="53">
        <f t="shared" si="126"/>
        <v>4221</v>
      </c>
      <c r="B476" s="54" t="str">
        <f t="shared" si="1"/>
        <v xml:space="preserve"> </v>
      </c>
      <c r="C476" s="72" t="str">
        <f t="shared" si="127"/>
        <v xml:space="preserve">  </v>
      </c>
      <c r="D476" s="72" t="str">
        <f t="shared" si="128"/>
        <v xml:space="preserve">  </v>
      </c>
      <c r="E476" s="73" t="s">
        <v>139</v>
      </c>
      <c r="F476" s="74">
        <v>49</v>
      </c>
      <c r="G476" s="75">
        <v>4221</v>
      </c>
      <c r="H476" s="101"/>
      <c r="I476" s="101" t="s">
        <v>145</v>
      </c>
      <c r="J476" s="142"/>
      <c r="K476" s="77"/>
      <c r="L476" s="77"/>
      <c r="M476" s="77"/>
      <c r="N476" s="70">
        <v>4910</v>
      </c>
    </row>
    <row r="477" spans="1:14" ht="15.75" hidden="1" customHeight="1" x14ac:dyDescent="0.2">
      <c r="A477" s="53">
        <f t="shared" si="126"/>
        <v>4221</v>
      </c>
      <c r="B477" s="54" t="str">
        <f t="shared" si="1"/>
        <v xml:space="preserve"> </v>
      </c>
      <c r="C477" s="72" t="str">
        <f t="shared" si="127"/>
        <v xml:space="preserve">  </v>
      </c>
      <c r="D477" s="72" t="str">
        <f t="shared" si="128"/>
        <v xml:space="preserve">  </v>
      </c>
      <c r="E477" s="73" t="s">
        <v>139</v>
      </c>
      <c r="F477" s="74">
        <v>54</v>
      </c>
      <c r="G477" s="75">
        <v>4221</v>
      </c>
      <c r="H477" s="101"/>
      <c r="I477" s="101" t="s">
        <v>145</v>
      </c>
      <c r="J477" s="142"/>
      <c r="K477" s="77">
        <v>15000</v>
      </c>
      <c r="L477" s="77">
        <v>15000</v>
      </c>
      <c r="M477" s="77">
        <v>15000</v>
      </c>
      <c r="N477" s="70">
        <v>5410</v>
      </c>
    </row>
    <row r="478" spans="1:14" ht="15.75" hidden="1" customHeight="1" x14ac:dyDescent="0.2">
      <c r="A478" s="53">
        <f t="shared" si="126"/>
        <v>4221</v>
      </c>
      <c r="B478" s="54" t="str">
        <f t="shared" si="1"/>
        <v xml:space="preserve"> </v>
      </c>
      <c r="C478" s="72" t="str">
        <f t="shared" si="127"/>
        <v xml:space="preserve">  </v>
      </c>
      <c r="D478" s="72" t="str">
        <f t="shared" si="128"/>
        <v xml:space="preserve">  </v>
      </c>
      <c r="E478" s="73" t="s">
        <v>139</v>
      </c>
      <c r="F478" s="74">
        <v>62</v>
      </c>
      <c r="G478" s="75">
        <v>4221</v>
      </c>
      <c r="H478" s="101"/>
      <c r="I478" s="101" t="s">
        <v>145</v>
      </c>
      <c r="J478" s="142"/>
      <c r="K478" s="77"/>
      <c r="L478" s="77"/>
      <c r="M478" s="77"/>
      <c r="N478" s="70">
        <v>6210</v>
      </c>
    </row>
    <row r="479" spans="1:14" ht="15.75" hidden="1" customHeight="1" x14ac:dyDescent="0.2">
      <c r="A479" s="53">
        <f t="shared" si="126"/>
        <v>4221</v>
      </c>
      <c r="B479" s="54" t="str">
        <f t="shared" si="1"/>
        <v xml:space="preserve"> </v>
      </c>
      <c r="C479" s="72" t="str">
        <f t="shared" si="127"/>
        <v xml:space="preserve">  </v>
      </c>
      <c r="D479" s="72" t="str">
        <f t="shared" si="128"/>
        <v xml:space="preserve">  </v>
      </c>
      <c r="E479" s="73" t="s">
        <v>139</v>
      </c>
      <c r="F479" s="74">
        <v>72</v>
      </c>
      <c r="G479" s="75">
        <v>4221</v>
      </c>
      <c r="H479" s="101"/>
      <c r="I479" s="101" t="s">
        <v>145</v>
      </c>
      <c r="J479" s="142"/>
      <c r="K479" s="77"/>
      <c r="L479" s="77"/>
      <c r="M479" s="77"/>
      <c r="N479" s="70">
        <v>7210</v>
      </c>
    </row>
    <row r="480" spans="1:14" ht="15.75" hidden="1" customHeight="1" x14ac:dyDescent="0.2">
      <c r="A480" s="53">
        <f t="shared" si="126"/>
        <v>4221</v>
      </c>
      <c r="B480" s="54" t="str">
        <f t="shared" si="1"/>
        <v xml:space="preserve"> </v>
      </c>
      <c r="C480" s="72" t="str">
        <f t="shared" si="127"/>
        <v xml:space="preserve">  </v>
      </c>
      <c r="D480" s="72" t="str">
        <f t="shared" si="128"/>
        <v xml:space="preserve">  </v>
      </c>
      <c r="E480" s="73" t="s">
        <v>139</v>
      </c>
      <c r="F480" s="74">
        <v>82</v>
      </c>
      <c r="G480" s="75">
        <v>4221</v>
      </c>
      <c r="H480" s="101"/>
      <c r="I480" s="101" t="s">
        <v>145</v>
      </c>
      <c r="J480" s="143"/>
      <c r="K480" s="77"/>
      <c r="L480" s="77"/>
      <c r="M480" s="77"/>
      <c r="N480" s="70">
        <v>8210</v>
      </c>
    </row>
    <row r="481" spans="1:14" ht="15.75" hidden="1" customHeight="1" x14ac:dyDescent="0.2">
      <c r="A481" s="53">
        <f t="shared" si="126"/>
        <v>4222</v>
      </c>
      <c r="B481" s="54">
        <f t="shared" si="1"/>
        <v>32</v>
      </c>
      <c r="C481" s="72" t="str">
        <f t="shared" si="127"/>
        <v>091</v>
      </c>
      <c r="D481" s="72" t="str">
        <f t="shared" si="128"/>
        <v>0912</v>
      </c>
      <c r="E481" s="73" t="s">
        <v>139</v>
      </c>
      <c r="F481" s="74">
        <v>32</v>
      </c>
      <c r="G481" s="75">
        <v>4222</v>
      </c>
      <c r="H481" s="101">
        <v>1130</v>
      </c>
      <c r="I481" s="101" t="s">
        <v>145</v>
      </c>
      <c r="J481" s="141" t="s">
        <v>147</v>
      </c>
      <c r="K481" s="77"/>
      <c r="L481" s="77"/>
      <c r="M481" s="77"/>
      <c r="N481" s="70">
        <v>3210</v>
      </c>
    </row>
    <row r="482" spans="1:14" ht="15.75" hidden="1" customHeight="1" x14ac:dyDescent="0.2">
      <c r="A482" s="53">
        <f t="shared" si="126"/>
        <v>4222</v>
      </c>
      <c r="B482" s="54" t="str">
        <f t="shared" si="1"/>
        <v xml:space="preserve"> </v>
      </c>
      <c r="C482" s="72" t="str">
        <f t="shared" si="127"/>
        <v xml:space="preserve">  </v>
      </c>
      <c r="D482" s="72" t="str">
        <f t="shared" si="128"/>
        <v xml:space="preserve">  </v>
      </c>
      <c r="E482" s="73" t="s">
        <v>139</v>
      </c>
      <c r="F482" s="74">
        <v>49</v>
      </c>
      <c r="G482" s="75">
        <v>4222</v>
      </c>
      <c r="H482" s="101"/>
      <c r="I482" s="101" t="s">
        <v>145</v>
      </c>
      <c r="J482" s="142"/>
      <c r="K482" s="77"/>
      <c r="L482" s="77"/>
      <c r="M482" s="77"/>
      <c r="N482" s="70">
        <v>4910</v>
      </c>
    </row>
    <row r="483" spans="1:14" ht="15.75" hidden="1" customHeight="1" x14ac:dyDescent="0.2">
      <c r="A483" s="53">
        <f t="shared" si="126"/>
        <v>4222</v>
      </c>
      <c r="B483" s="54" t="str">
        <f t="shared" si="1"/>
        <v xml:space="preserve"> </v>
      </c>
      <c r="C483" s="72" t="str">
        <f t="shared" si="127"/>
        <v xml:space="preserve">  </v>
      </c>
      <c r="D483" s="72" t="str">
        <f t="shared" si="128"/>
        <v xml:space="preserve">  </v>
      </c>
      <c r="E483" s="73" t="s">
        <v>139</v>
      </c>
      <c r="F483" s="74">
        <v>54</v>
      </c>
      <c r="G483" s="75">
        <v>4222</v>
      </c>
      <c r="H483" s="101"/>
      <c r="I483" s="101" t="s">
        <v>145</v>
      </c>
      <c r="J483" s="142"/>
      <c r="K483" s="77"/>
      <c r="L483" s="77"/>
      <c r="M483" s="77"/>
      <c r="N483" s="70">
        <v>5410</v>
      </c>
    </row>
    <row r="484" spans="1:14" ht="15.75" hidden="1" customHeight="1" x14ac:dyDescent="0.2">
      <c r="A484" s="53">
        <f t="shared" si="126"/>
        <v>4222</v>
      </c>
      <c r="B484" s="54" t="str">
        <f t="shared" si="1"/>
        <v xml:space="preserve"> </v>
      </c>
      <c r="C484" s="72" t="str">
        <f t="shared" si="127"/>
        <v xml:space="preserve">  </v>
      </c>
      <c r="D484" s="72" t="str">
        <f t="shared" si="128"/>
        <v xml:space="preserve">  </v>
      </c>
      <c r="E484" s="73" t="s">
        <v>139</v>
      </c>
      <c r="F484" s="74">
        <v>62</v>
      </c>
      <c r="G484" s="75">
        <v>4222</v>
      </c>
      <c r="H484" s="101"/>
      <c r="I484" s="101" t="s">
        <v>145</v>
      </c>
      <c r="J484" s="142"/>
      <c r="K484" s="77"/>
      <c r="L484" s="77"/>
      <c r="M484" s="77"/>
      <c r="N484" s="70">
        <v>6210</v>
      </c>
    </row>
    <row r="485" spans="1:14" ht="15.75" hidden="1" customHeight="1" x14ac:dyDescent="0.2">
      <c r="A485" s="53">
        <f t="shared" si="126"/>
        <v>4222</v>
      </c>
      <c r="B485" s="54" t="str">
        <f t="shared" si="1"/>
        <v xml:space="preserve"> </v>
      </c>
      <c r="C485" s="72" t="str">
        <f t="shared" si="127"/>
        <v xml:space="preserve">  </v>
      </c>
      <c r="D485" s="72" t="str">
        <f t="shared" si="128"/>
        <v xml:space="preserve">  </v>
      </c>
      <c r="E485" s="73" t="s">
        <v>139</v>
      </c>
      <c r="F485" s="74">
        <v>72</v>
      </c>
      <c r="G485" s="75">
        <v>4222</v>
      </c>
      <c r="H485" s="101"/>
      <c r="I485" s="101" t="s">
        <v>145</v>
      </c>
      <c r="J485" s="142"/>
      <c r="K485" s="77"/>
      <c r="L485" s="77"/>
      <c r="M485" s="77"/>
      <c r="N485" s="70">
        <v>7210</v>
      </c>
    </row>
    <row r="486" spans="1:14" ht="15.75" hidden="1" customHeight="1" x14ac:dyDescent="0.2">
      <c r="A486" s="53">
        <f t="shared" si="126"/>
        <v>4222</v>
      </c>
      <c r="B486" s="54" t="str">
        <f t="shared" si="1"/>
        <v xml:space="preserve"> </v>
      </c>
      <c r="C486" s="72" t="str">
        <f t="shared" si="127"/>
        <v xml:space="preserve">  </v>
      </c>
      <c r="D486" s="72" t="str">
        <f t="shared" si="128"/>
        <v xml:space="preserve">  </v>
      </c>
      <c r="E486" s="73" t="s">
        <v>139</v>
      </c>
      <c r="F486" s="74">
        <v>82</v>
      </c>
      <c r="G486" s="75">
        <v>4222</v>
      </c>
      <c r="H486" s="101"/>
      <c r="I486" s="101" t="s">
        <v>145</v>
      </c>
      <c r="J486" s="143"/>
      <c r="K486" s="77"/>
      <c r="L486" s="77"/>
      <c r="M486" s="77"/>
      <c r="N486" s="70">
        <v>8210</v>
      </c>
    </row>
    <row r="487" spans="1:14" ht="15.75" hidden="1" customHeight="1" x14ac:dyDescent="0.2">
      <c r="A487" s="53">
        <f t="shared" si="126"/>
        <v>4223</v>
      </c>
      <c r="B487" s="54">
        <f t="shared" si="1"/>
        <v>32</v>
      </c>
      <c r="C487" s="72" t="str">
        <f t="shared" si="127"/>
        <v>091</v>
      </c>
      <c r="D487" s="72" t="str">
        <f t="shared" si="128"/>
        <v>0912</v>
      </c>
      <c r="E487" s="73" t="s">
        <v>139</v>
      </c>
      <c r="F487" s="74">
        <v>32</v>
      </c>
      <c r="G487" s="75">
        <v>4223</v>
      </c>
      <c r="H487" s="101">
        <v>1134</v>
      </c>
      <c r="I487" s="101" t="s">
        <v>145</v>
      </c>
      <c r="J487" s="141" t="s">
        <v>148</v>
      </c>
      <c r="K487" s="77"/>
      <c r="L487" s="77"/>
      <c r="M487" s="77"/>
      <c r="N487" s="70">
        <v>3210</v>
      </c>
    </row>
    <row r="488" spans="1:14" ht="15.75" hidden="1" customHeight="1" x14ac:dyDescent="0.2">
      <c r="A488" s="53">
        <f t="shared" si="126"/>
        <v>4223</v>
      </c>
      <c r="B488" s="54" t="str">
        <f t="shared" si="1"/>
        <v xml:space="preserve"> </v>
      </c>
      <c r="C488" s="72" t="str">
        <f t="shared" si="127"/>
        <v xml:space="preserve">  </v>
      </c>
      <c r="D488" s="72" t="str">
        <f t="shared" si="128"/>
        <v xml:space="preserve">  </v>
      </c>
      <c r="E488" s="73" t="s">
        <v>139</v>
      </c>
      <c r="F488" s="74">
        <v>49</v>
      </c>
      <c r="G488" s="75">
        <v>4223</v>
      </c>
      <c r="H488" s="101"/>
      <c r="I488" s="101" t="s">
        <v>145</v>
      </c>
      <c r="J488" s="142"/>
      <c r="K488" s="77"/>
      <c r="L488" s="77"/>
      <c r="M488" s="77"/>
      <c r="N488" s="70">
        <v>4910</v>
      </c>
    </row>
    <row r="489" spans="1:14" ht="15.75" hidden="1" customHeight="1" x14ac:dyDescent="0.2">
      <c r="A489" s="53">
        <f t="shared" si="126"/>
        <v>4223</v>
      </c>
      <c r="B489" s="54" t="str">
        <f t="shared" si="1"/>
        <v xml:space="preserve"> </v>
      </c>
      <c r="C489" s="72" t="str">
        <f t="shared" si="127"/>
        <v xml:space="preserve">  </v>
      </c>
      <c r="D489" s="72" t="str">
        <f t="shared" si="128"/>
        <v xml:space="preserve">  </v>
      </c>
      <c r="E489" s="73" t="s">
        <v>139</v>
      </c>
      <c r="F489" s="74">
        <v>54</v>
      </c>
      <c r="G489" s="75">
        <v>4223</v>
      </c>
      <c r="H489" s="101"/>
      <c r="I489" s="101" t="s">
        <v>145</v>
      </c>
      <c r="J489" s="142"/>
      <c r="K489" s="77"/>
      <c r="L489" s="77"/>
      <c r="M489" s="77"/>
      <c r="N489" s="70">
        <v>5410</v>
      </c>
    </row>
    <row r="490" spans="1:14" ht="15.75" hidden="1" customHeight="1" x14ac:dyDescent="0.2">
      <c r="A490" s="53">
        <f t="shared" si="126"/>
        <v>4223</v>
      </c>
      <c r="B490" s="54" t="str">
        <f t="shared" si="1"/>
        <v xml:space="preserve"> </v>
      </c>
      <c r="C490" s="72" t="str">
        <f t="shared" si="127"/>
        <v xml:space="preserve">  </v>
      </c>
      <c r="D490" s="72" t="str">
        <f t="shared" si="128"/>
        <v xml:space="preserve">  </v>
      </c>
      <c r="E490" s="73" t="s">
        <v>139</v>
      </c>
      <c r="F490" s="74">
        <v>62</v>
      </c>
      <c r="G490" s="75">
        <v>4223</v>
      </c>
      <c r="H490" s="101"/>
      <c r="I490" s="101" t="s">
        <v>145</v>
      </c>
      <c r="J490" s="142"/>
      <c r="K490" s="77"/>
      <c r="L490" s="77"/>
      <c r="M490" s="77"/>
      <c r="N490" s="70">
        <v>6210</v>
      </c>
    </row>
    <row r="491" spans="1:14" ht="15.75" hidden="1" customHeight="1" x14ac:dyDescent="0.2">
      <c r="A491" s="53">
        <f t="shared" si="126"/>
        <v>4223</v>
      </c>
      <c r="B491" s="54" t="str">
        <f t="shared" si="1"/>
        <v xml:space="preserve"> </v>
      </c>
      <c r="C491" s="72" t="str">
        <f t="shared" si="127"/>
        <v xml:space="preserve">  </v>
      </c>
      <c r="D491" s="72" t="str">
        <f t="shared" si="128"/>
        <v xml:space="preserve">  </v>
      </c>
      <c r="E491" s="73" t="s">
        <v>139</v>
      </c>
      <c r="F491" s="74">
        <v>72</v>
      </c>
      <c r="G491" s="75">
        <v>4223</v>
      </c>
      <c r="H491" s="101"/>
      <c r="I491" s="101" t="s">
        <v>145</v>
      </c>
      <c r="J491" s="142"/>
      <c r="K491" s="77"/>
      <c r="L491" s="77"/>
      <c r="M491" s="77"/>
      <c r="N491" s="70">
        <v>7210</v>
      </c>
    </row>
    <row r="492" spans="1:14" ht="15.75" hidden="1" customHeight="1" x14ac:dyDescent="0.2">
      <c r="A492" s="53">
        <f t="shared" si="126"/>
        <v>4223</v>
      </c>
      <c r="B492" s="54" t="str">
        <f t="shared" si="1"/>
        <v xml:space="preserve"> </v>
      </c>
      <c r="C492" s="72" t="str">
        <f t="shared" si="127"/>
        <v xml:space="preserve">  </v>
      </c>
      <c r="D492" s="72" t="str">
        <f t="shared" si="128"/>
        <v xml:space="preserve">  </v>
      </c>
      <c r="E492" s="73" t="s">
        <v>139</v>
      </c>
      <c r="F492" s="74">
        <v>82</v>
      </c>
      <c r="G492" s="75">
        <v>4223</v>
      </c>
      <c r="H492" s="101"/>
      <c r="I492" s="101" t="s">
        <v>145</v>
      </c>
      <c r="J492" s="143"/>
      <c r="K492" s="77"/>
      <c r="L492" s="77"/>
      <c r="M492" s="77"/>
      <c r="N492" s="70">
        <v>8210</v>
      </c>
    </row>
    <row r="493" spans="1:14" ht="15.75" hidden="1" customHeight="1" x14ac:dyDescent="0.2">
      <c r="A493" s="53">
        <f t="shared" si="126"/>
        <v>4224</v>
      </c>
      <c r="B493" s="54">
        <f t="shared" si="1"/>
        <v>32</v>
      </c>
      <c r="C493" s="72" t="str">
        <f t="shared" si="127"/>
        <v>091</v>
      </c>
      <c r="D493" s="72" t="str">
        <f t="shared" si="128"/>
        <v>0912</v>
      </c>
      <c r="E493" s="73" t="s">
        <v>139</v>
      </c>
      <c r="F493" s="74">
        <v>32</v>
      </c>
      <c r="G493" s="75">
        <v>4224</v>
      </c>
      <c r="H493" s="101">
        <v>1136</v>
      </c>
      <c r="I493" s="101" t="s">
        <v>145</v>
      </c>
      <c r="J493" s="141" t="s">
        <v>76</v>
      </c>
      <c r="K493" s="77"/>
      <c r="L493" s="77"/>
      <c r="M493" s="77"/>
      <c r="N493" s="70">
        <v>3210</v>
      </c>
    </row>
    <row r="494" spans="1:14" ht="15.75" hidden="1" customHeight="1" x14ac:dyDescent="0.2">
      <c r="A494" s="53">
        <f t="shared" si="126"/>
        <v>4224</v>
      </c>
      <c r="B494" s="54" t="str">
        <f t="shared" si="1"/>
        <v xml:space="preserve"> </v>
      </c>
      <c r="C494" s="72" t="str">
        <f t="shared" si="127"/>
        <v xml:space="preserve">  </v>
      </c>
      <c r="D494" s="72" t="str">
        <f t="shared" si="128"/>
        <v xml:space="preserve">  </v>
      </c>
      <c r="E494" s="73" t="s">
        <v>139</v>
      </c>
      <c r="F494" s="74">
        <v>49</v>
      </c>
      <c r="G494" s="75">
        <v>4224</v>
      </c>
      <c r="H494" s="101"/>
      <c r="I494" s="101" t="s">
        <v>145</v>
      </c>
      <c r="J494" s="142"/>
      <c r="K494" s="77"/>
      <c r="L494" s="77"/>
      <c r="M494" s="77"/>
      <c r="N494" s="70">
        <v>4910</v>
      </c>
    </row>
    <row r="495" spans="1:14" ht="15.75" hidden="1" customHeight="1" x14ac:dyDescent="0.2">
      <c r="A495" s="53">
        <f t="shared" si="126"/>
        <v>4224</v>
      </c>
      <c r="B495" s="54" t="str">
        <f t="shared" si="1"/>
        <v xml:space="preserve"> </v>
      </c>
      <c r="C495" s="72" t="str">
        <f t="shared" si="127"/>
        <v xml:space="preserve">  </v>
      </c>
      <c r="D495" s="72" t="str">
        <f t="shared" si="128"/>
        <v xml:space="preserve">  </v>
      </c>
      <c r="E495" s="73" t="s">
        <v>139</v>
      </c>
      <c r="F495" s="74">
        <v>54</v>
      </c>
      <c r="G495" s="75">
        <v>4224</v>
      </c>
      <c r="H495" s="101"/>
      <c r="I495" s="101" t="s">
        <v>145</v>
      </c>
      <c r="J495" s="142"/>
      <c r="K495" s="77"/>
      <c r="L495" s="77"/>
      <c r="M495" s="77"/>
      <c r="N495" s="70">
        <v>5410</v>
      </c>
    </row>
    <row r="496" spans="1:14" ht="15.75" hidden="1" customHeight="1" x14ac:dyDescent="0.2">
      <c r="A496" s="53">
        <f t="shared" si="126"/>
        <v>4224</v>
      </c>
      <c r="B496" s="54" t="str">
        <f t="shared" si="1"/>
        <v xml:space="preserve"> </v>
      </c>
      <c r="C496" s="72" t="str">
        <f t="shared" si="127"/>
        <v xml:space="preserve">  </v>
      </c>
      <c r="D496" s="72" t="str">
        <f t="shared" si="128"/>
        <v xml:space="preserve">  </v>
      </c>
      <c r="E496" s="73" t="s">
        <v>139</v>
      </c>
      <c r="F496" s="74">
        <v>62</v>
      </c>
      <c r="G496" s="75">
        <v>4224</v>
      </c>
      <c r="H496" s="101"/>
      <c r="I496" s="101" t="s">
        <v>145</v>
      </c>
      <c r="J496" s="142"/>
      <c r="K496" s="77"/>
      <c r="L496" s="77"/>
      <c r="M496" s="77"/>
      <c r="N496" s="70">
        <v>6210</v>
      </c>
    </row>
    <row r="497" spans="1:14" ht="15.75" hidden="1" customHeight="1" x14ac:dyDescent="0.2">
      <c r="A497" s="53">
        <f t="shared" si="126"/>
        <v>4224</v>
      </c>
      <c r="B497" s="54" t="str">
        <f t="shared" si="1"/>
        <v xml:space="preserve"> </v>
      </c>
      <c r="C497" s="72" t="str">
        <f t="shared" si="127"/>
        <v xml:space="preserve">  </v>
      </c>
      <c r="D497" s="72" t="str">
        <f t="shared" si="128"/>
        <v xml:space="preserve">  </v>
      </c>
      <c r="E497" s="73" t="s">
        <v>139</v>
      </c>
      <c r="F497" s="74">
        <v>72</v>
      </c>
      <c r="G497" s="75">
        <v>4224</v>
      </c>
      <c r="H497" s="101"/>
      <c r="I497" s="101" t="s">
        <v>145</v>
      </c>
      <c r="J497" s="142"/>
      <c r="K497" s="77"/>
      <c r="L497" s="77"/>
      <c r="M497" s="77"/>
      <c r="N497" s="70">
        <v>7210</v>
      </c>
    </row>
    <row r="498" spans="1:14" ht="15.75" hidden="1" customHeight="1" x14ac:dyDescent="0.2">
      <c r="A498" s="53">
        <f t="shared" si="126"/>
        <v>4224</v>
      </c>
      <c r="B498" s="54" t="str">
        <f t="shared" si="1"/>
        <v xml:space="preserve"> </v>
      </c>
      <c r="C498" s="72" t="str">
        <f t="shared" si="127"/>
        <v xml:space="preserve">  </v>
      </c>
      <c r="D498" s="72" t="str">
        <f t="shared" si="128"/>
        <v xml:space="preserve">  </v>
      </c>
      <c r="E498" s="73" t="s">
        <v>139</v>
      </c>
      <c r="F498" s="74">
        <v>82</v>
      </c>
      <c r="G498" s="75">
        <v>4224</v>
      </c>
      <c r="H498" s="101"/>
      <c r="I498" s="101" t="s">
        <v>145</v>
      </c>
      <c r="J498" s="143"/>
      <c r="K498" s="77"/>
      <c r="L498" s="77"/>
      <c r="M498" s="77"/>
      <c r="N498" s="70">
        <v>8210</v>
      </c>
    </row>
    <row r="499" spans="1:14" ht="15.75" hidden="1" customHeight="1" x14ac:dyDescent="0.2">
      <c r="A499" s="53">
        <f t="shared" si="126"/>
        <v>4225</v>
      </c>
      <c r="B499" s="54">
        <f t="shared" si="1"/>
        <v>32</v>
      </c>
      <c r="C499" s="72" t="str">
        <f t="shared" si="127"/>
        <v>091</v>
      </c>
      <c r="D499" s="72" t="str">
        <f t="shared" si="128"/>
        <v>0912</v>
      </c>
      <c r="E499" s="73" t="s">
        <v>139</v>
      </c>
      <c r="F499" s="74">
        <v>32</v>
      </c>
      <c r="G499" s="75">
        <v>4225</v>
      </c>
      <c r="H499" s="101">
        <v>1138</v>
      </c>
      <c r="I499" s="101" t="s">
        <v>145</v>
      </c>
      <c r="J499" s="141" t="s">
        <v>77</v>
      </c>
      <c r="K499" s="77"/>
      <c r="L499" s="77"/>
      <c r="M499" s="77"/>
      <c r="N499" s="70">
        <v>3210</v>
      </c>
    </row>
    <row r="500" spans="1:14" ht="15.75" hidden="1" customHeight="1" x14ac:dyDescent="0.2">
      <c r="A500" s="53">
        <f t="shared" si="126"/>
        <v>4225</v>
      </c>
      <c r="B500" s="54" t="str">
        <f t="shared" si="1"/>
        <v xml:space="preserve"> </v>
      </c>
      <c r="C500" s="72" t="str">
        <f t="shared" si="127"/>
        <v xml:space="preserve">  </v>
      </c>
      <c r="D500" s="72" t="str">
        <f t="shared" si="128"/>
        <v xml:space="preserve">  </v>
      </c>
      <c r="E500" s="73" t="s">
        <v>139</v>
      </c>
      <c r="F500" s="74">
        <v>49</v>
      </c>
      <c r="G500" s="75">
        <v>4225</v>
      </c>
      <c r="H500" s="101"/>
      <c r="I500" s="101" t="s">
        <v>145</v>
      </c>
      <c r="J500" s="142"/>
      <c r="K500" s="77"/>
      <c r="L500" s="77"/>
      <c r="M500" s="77"/>
      <c r="N500" s="70">
        <v>4910</v>
      </c>
    </row>
    <row r="501" spans="1:14" ht="15.75" hidden="1" customHeight="1" x14ac:dyDescent="0.2">
      <c r="A501" s="53">
        <f t="shared" si="126"/>
        <v>4225</v>
      </c>
      <c r="B501" s="54" t="str">
        <f t="shared" si="1"/>
        <v xml:space="preserve"> </v>
      </c>
      <c r="C501" s="72" t="str">
        <f t="shared" si="127"/>
        <v xml:space="preserve">  </v>
      </c>
      <c r="D501" s="72" t="str">
        <f t="shared" si="128"/>
        <v xml:space="preserve">  </v>
      </c>
      <c r="E501" s="73" t="s">
        <v>139</v>
      </c>
      <c r="F501" s="74">
        <v>54</v>
      </c>
      <c r="G501" s="75">
        <v>4225</v>
      </c>
      <c r="H501" s="101"/>
      <c r="I501" s="101" t="s">
        <v>145</v>
      </c>
      <c r="J501" s="142"/>
      <c r="K501" s="77"/>
      <c r="L501" s="77"/>
      <c r="M501" s="77"/>
      <c r="N501" s="70">
        <v>5410</v>
      </c>
    </row>
    <row r="502" spans="1:14" ht="15.75" hidden="1" customHeight="1" x14ac:dyDescent="0.2">
      <c r="A502" s="53">
        <f t="shared" si="126"/>
        <v>4225</v>
      </c>
      <c r="B502" s="54" t="str">
        <f t="shared" si="1"/>
        <v xml:space="preserve"> </v>
      </c>
      <c r="C502" s="72" t="str">
        <f t="shared" si="127"/>
        <v xml:space="preserve">  </v>
      </c>
      <c r="D502" s="72" t="str">
        <f t="shared" si="128"/>
        <v xml:space="preserve">  </v>
      </c>
      <c r="E502" s="73" t="s">
        <v>139</v>
      </c>
      <c r="F502" s="74">
        <v>62</v>
      </c>
      <c r="G502" s="75">
        <v>4225</v>
      </c>
      <c r="H502" s="101"/>
      <c r="I502" s="101" t="s">
        <v>145</v>
      </c>
      <c r="J502" s="142"/>
      <c r="K502" s="77"/>
      <c r="L502" s="77"/>
      <c r="M502" s="77"/>
      <c r="N502" s="70">
        <v>6210</v>
      </c>
    </row>
    <row r="503" spans="1:14" ht="15.75" hidden="1" customHeight="1" x14ac:dyDescent="0.2">
      <c r="A503" s="53">
        <f t="shared" si="126"/>
        <v>4225</v>
      </c>
      <c r="B503" s="54" t="str">
        <f t="shared" si="1"/>
        <v xml:space="preserve"> </v>
      </c>
      <c r="C503" s="72" t="str">
        <f t="shared" si="127"/>
        <v xml:space="preserve">  </v>
      </c>
      <c r="D503" s="72" t="str">
        <f t="shared" si="128"/>
        <v xml:space="preserve">  </v>
      </c>
      <c r="E503" s="73" t="s">
        <v>139</v>
      </c>
      <c r="F503" s="74">
        <v>72</v>
      </c>
      <c r="G503" s="75">
        <v>4225</v>
      </c>
      <c r="H503" s="101"/>
      <c r="I503" s="101" t="s">
        <v>145</v>
      </c>
      <c r="J503" s="142"/>
      <c r="K503" s="77"/>
      <c r="L503" s="77"/>
      <c r="M503" s="77"/>
      <c r="N503" s="70">
        <v>7210</v>
      </c>
    </row>
    <row r="504" spans="1:14" ht="15.75" hidden="1" customHeight="1" x14ac:dyDescent="0.2">
      <c r="A504" s="53">
        <f t="shared" si="126"/>
        <v>4225</v>
      </c>
      <c r="B504" s="54" t="str">
        <f t="shared" si="1"/>
        <v xml:space="preserve"> </v>
      </c>
      <c r="C504" s="72" t="str">
        <f t="shared" si="127"/>
        <v xml:space="preserve">  </v>
      </c>
      <c r="D504" s="72" t="str">
        <f t="shared" si="128"/>
        <v xml:space="preserve">  </v>
      </c>
      <c r="E504" s="73" t="s">
        <v>139</v>
      </c>
      <c r="F504" s="74">
        <v>82</v>
      </c>
      <c r="G504" s="75">
        <v>4225</v>
      </c>
      <c r="H504" s="101"/>
      <c r="I504" s="101" t="s">
        <v>145</v>
      </c>
      <c r="J504" s="143"/>
      <c r="K504" s="77"/>
      <c r="L504" s="77"/>
      <c r="M504" s="77"/>
      <c r="N504" s="70">
        <v>8210</v>
      </c>
    </row>
    <row r="505" spans="1:14" ht="15.75" hidden="1" customHeight="1" x14ac:dyDescent="0.2">
      <c r="A505" s="53">
        <f t="shared" si="126"/>
        <v>4226</v>
      </c>
      <c r="B505" s="54">
        <f t="shared" si="1"/>
        <v>32</v>
      </c>
      <c r="C505" s="72" t="str">
        <f t="shared" si="127"/>
        <v>091</v>
      </c>
      <c r="D505" s="72" t="str">
        <f t="shared" si="128"/>
        <v>0912</v>
      </c>
      <c r="E505" s="73" t="s">
        <v>139</v>
      </c>
      <c r="F505" s="74">
        <v>32</v>
      </c>
      <c r="G505" s="75">
        <v>4226</v>
      </c>
      <c r="H505" s="101">
        <v>1140</v>
      </c>
      <c r="I505" s="101" t="s">
        <v>145</v>
      </c>
      <c r="J505" s="141" t="s">
        <v>78</v>
      </c>
      <c r="K505" s="77"/>
      <c r="L505" s="77"/>
      <c r="M505" s="77"/>
      <c r="N505" s="70">
        <v>3210</v>
      </c>
    </row>
    <row r="506" spans="1:14" ht="15.75" hidden="1" customHeight="1" x14ac:dyDescent="0.2">
      <c r="A506" s="53">
        <f t="shared" si="126"/>
        <v>4226</v>
      </c>
      <c r="B506" s="54" t="str">
        <f t="shared" si="1"/>
        <v xml:space="preserve"> </v>
      </c>
      <c r="C506" s="72" t="str">
        <f t="shared" si="127"/>
        <v xml:space="preserve">  </v>
      </c>
      <c r="D506" s="72" t="str">
        <f t="shared" si="128"/>
        <v xml:space="preserve">  </v>
      </c>
      <c r="E506" s="73" t="s">
        <v>139</v>
      </c>
      <c r="F506" s="74">
        <v>49</v>
      </c>
      <c r="G506" s="75">
        <v>4226</v>
      </c>
      <c r="H506" s="101"/>
      <c r="I506" s="101" t="s">
        <v>145</v>
      </c>
      <c r="J506" s="142"/>
      <c r="K506" s="77"/>
      <c r="L506" s="77"/>
      <c r="M506" s="77"/>
      <c r="N506" s="70">
        <v>4910</v>
      </c>
    </row>
    <row r="507" spans="1:14" ht="15.75" hidden="1" customHeight="1" x14ac:dyDescent="0.2">
      <c r="A507" s="53">
        <f t="shared" si="126"/>
        <v>4226</v>
      </c>
      <c r="B507" s="54" t="str">
        <f t="shared" si="1"/>
        <v xml:space="preserve"> </v>
      </c>
      <c r="C507" s="72" t="str">
        <f t="shared" si="127"/>
        <v xml:space="preserve">  </v>
      </c>
      <c r="D507" s="72" t="str">
        <f t="shared" si="128"/>
        <v xml:space="preserve">  </v>
      </c>
      <c r="E507" s="73" t="s">
        <v>139</v>
      </c>
      <c r="F507" s="74">
        <v>54</v>
      </c>
      <c r="G507" s="75">
        <v>4226</v>
      </c>
      <c r="H507" s="101"/>
      <c r="I507" s="101" t="s">
        <v>145</v>
      </c>
      <c r="J507" s="142"/>
      <c r="K507" s="77">
        <v>8000</v>
      </c>
      <c r="L507" s="77">
        <v>8000</v>
      </c>
      <c r="M507" s="77">
        <v>8000</v>
      </c>
      <c r="N507" s="70">
        <v>5410</v>
      </c>
    </row>
    <row r="508" spans="1:14" ht="15.75" hidden="1" customHeight="1" x14ac:dyDescent="0.2">
      <c r="A508" s="53">
        <f t="shared" si="126"/>
        <v>4226</v>
      </c>
      <c r="B508" s="54" t="str">
        <f t="shared" si="1"/>
        <v xml:space="preserve"> </v>
      </c>
      <c r="C508" s="72" t="str">
        <f t="shared" si="127"/>
        <v xml:space="preserve">  </v>
      </c>
      <c r="D508" s="72" t="str">
        <f t="shared" si="128"/>
        <v xml:space="preserve">  </v>
      </c>
      <c r="E508" s="73" t="s">
        <v>139</v>
      </c>
      <c r="F508" s="74">
        <v>62</v>
      </c>
      <c r="G508" s="75">
        <v>4226</v>
      </c>
      <c r="H508" s="101"/>
      <c r="I508" s="101" t="s">
        <v>145</v>
      </c>
      <c r="J508" s="142"/>
      <c r="K508" s="77"/>
      <c r="L508" s="77"/>
      <c r="M508" s="77"/>
      <c r="N508" s="70">
        <v>6210</v>
      </c>
    </row>
    <row r="509" spans="1:14" ht="15.75" hidden="1" customHeight="1" x14ac:dyDescent="0.2">
      <c r="A509" s="53">
        <f t="shared" si="126"/>
        <v>4226</v>
      </c>
      <c r="B509" s="54" t="str">
        <f t="shared" si="1"/>
        <v xml:space="preserve"> </v>
      </c>
      <c r="C509" s="72" t="str">
        <f t="shared" si="127"/>
        <v xml:space="preserve">  </v>
      </c>
      <c r="D509" s="72" t="str">
        <f t="shared" si="128"/>
        <v xml:space="preserve">  </v>
      </c>
      <c r="E509" s="73" t="s">
        <v>139</v>
      </c>
      <c r="F509" s="74">
        <v>72</v>
      </c>
      <c r="G509" s="75">
        <v>4226</v>
      </c>
      <c r="H509" s="101"/>
      <c r="I509" s="101" t="s">
        <v>145</v>
      </c>
      <c r="J509" s="142"/>
      <c r="K509" s="77"/>
      <c r="L509" s="77"/>
      <c r="M509" s="77"/>
      <c r="N509" s="70">
        <v>7210</v>
      </c>
    </row>
    <row r="510" spans="1:14" ht="15.75" hidden="1" customHeight="1" x14ac:dyDescent="0.2">
      <c r="A510" s="53">
        <f t="shared" si="126"/>
        <v>4226</v>
      </c>
      <c r="B510" s="54" t="str">
        <f t="shared" si="1"/>
        <v xml:space="preserve"> </v>
      </c>
      <c r="C510" s="72" t="str">
        <f t="shared" si="127"/>
        <v xml:space="preserve">  </v>
      </c>
      <c r="D510" s="72" t="str">
        <f t="shared" si="128"/>
        <v xml:space="preserve">  </v>
      </c>
      <c r="E510" s="73" t="s">
        <v>139</v>
      </c>
      <c r="F510" s="74">
        <v>82</v>
      </c>
      <c r="G510" s="75">
        <v>4226</v>
      </c>
      <c r="H510" s="101"/>
      <c r="I510" s="101" t="s">
        <v>145</v>
      </c>
      <c r="J510" s="143"/>
      <c r="K510" s="77"/>
      <c r="L510" s="77"/>
      <c r="M510" s="77"/>
      <c r="N510" s="70">
        <v>8210</v>
      </c>
    </row>
    <row r="511" spans="1:14" ht="25.5" hidden="1" customHeight="1" x14ac:dyDescent="0.2">
      <c r="A511" s="53">
        <f t="shared" si="126"/>
        <v>4227</v>
      </c>
      <c r="B511" s="54">
        <f t="shared" si="1"/>
        <v>32</v>
      </c>
      <c r="C511" s="72" t="str">
        <f t="shared" si="127"/>
        <v>091</v>
      </c>
      <c r="D511" s="72" t="str">
        <f t="shared" si="128"/>
        <v>0912</v>
      </c>
      <c r="E511" s="73" t="s">
        <v>139</v>
      </c>
      <c r="F511" s="74">
        <v>32</v>
      </c>
      <c r="G511" s="75">
        <v>4227</v>
      </c>
      <c r="H511" s="101">
        <v>1143</v>
      </c>
      <c r="I511" s="101" t="s">
        <v>145</v>
      </c>
      <c r="J511" s="141" t="s">
        <v>79</v>
      </c>
      <c r="K511" s="77">
        <v>32000</v>
      </c>
      <c r="L511" s="77">
        <v>2000</v>
      </c>
      <c r="M511" s="77">
        <v>2000</v>
      </c>
      <c r="N511" s="70">
        <v>3210</v>
      </c>
    </row>
    <row r="512" spans="1:14" ht="15.75" hidden="1" customHeight="1" x14ac:dyDescent="0.2">
      <c r="A512" s="53">
        <f t="shared" si="126"/>
        <v>4227</v>
      </c>
      <c r="B512" s="54" t="str">
        <f t="shared" si="1"/>
        <v xml:space="preserve"> </v>
      </c>
      <c r="C512" s="72" t="str">
        <f t="shared" si="127"/>
        <v xml:space="preserve">  </v>
      </c>
      <c r="D512" s="72" t="str">
        <f t="shared" si="128"/>
        <v xml:space="preserve">  </v>
      </c>
      <c r="E512" s="73" t="s">
        <v>139</v>
      </c>
      <c r="F512" s="74">
        <v>49</v>
      </c>
      <c r="G512" s="75">
        <v>4227</v>
      </c>
      <c r="H512" s="101"/>
      <c r="I512" s="101" t="s">
        <v>145</v>
      </c>
      <c r="J512" s="142"/>
      <c r="K512" s="77"/>
      <c r="L512" s="77"/>
      <c r="M512" s="77"/>
      <c r="N512" s="70">
        <v>4910</v>
      </c>
    </row>
    <row r="513" spans="1:14" ht="15.75" hidden="1" customHeight="1" x14ac:dyDescent="0.2">
      <c r="A513" s="53">
        <f t="shared" si="126"/>
        <v>4227</v>
      </c>
      <c r="B513" s="54" t="str">
        <f t="shared" si="1"/>
        <v xml:space="preserve"> </v>
      </c>
      <c r="C513" s="72" t="str">
        <f t="shared" si="127"/>
        <v xml:space="preserve">  </v>
      </c>
      <c r="D513" s="72" t="str">
        <f t="shared" si="128"/>
        <v xml:space="preserve">  </v>
      </c>
      <c r="E513" s="73" t="s">
        <v>139</v>
      </c>
      <c r="F513" s="74">
        <v>54</v>
      </c>
      <c r="G513" s="75">
        <v>4227</v>
      </c>
      <c r="H513" s="101"/>
      <c r="I513" s="101" t="s">
        <v>145</v>
      </c>
      <c r="J513" s="142"/>
      <c r="K513" s="77">
        <v>3000</v>
      </c>
      <c r="L513" s="77">
        <v>3000</v>
      </c>
      <c r="M513" s="77">
        <v>3000</v>
      </c>
      <c r="N513" s="70">
        <v>5410</v>
      </c>
    </row>
    <row r="514" spans="1:14" ht="15.75" hidden="1" customHeight="1" x14ac:dyDescent="0.2">
      <c r="A514" s="53">
        <f t="shared" si="126"/>
        <v>4227</v>
      </c>
      <c r="B514" s="54" t="str">
        <f t="shared" si="1"/>
        <v xml:space="preserve"> </v>
      </c>
      <c r="C514" s="72" t="str">
        <f t="shared" si="127"/>
        <v xml:space="preserve">  </v>
      </c>
      <c r="D514" s="72" t="str">
        <f t="shared" si="128"/>
        <v xml:space="preserve">  </v>
      </c>
      <c r="E514" s="73" t="s">
        <v>139</v>
      </c>
      <c r="F514" s="74">
        <v>62</v>
      </c>
      <c r="G514" s="75">
        <v>4227</v>
      </c>
      <c r="H514" s="101"/>
      <c r="I514" s="101" t="s">
        <v>145</v>
      </c>
      <c r="J514" s="142"/>
      <c r="K514" s="77"/>
      <c r="L514" s="77"/>
      <c r="M514" s="77"/>
      <c r="N514" s="70">
        <v>6210</v>
      </c>
    </row>
    <row r="515" spans="1:14" ht="15.75" hidden="1" customHeight="1" x14ac:dyDescent="0.2">
      <c r="A515" s="53">
        <f t="shared" si="126"/>
        <v>4227</v>
      </c>
      <c r="B515" s="54" t="str">
        <f t="shared" si="1"/>
        <v xml:space="preserve"> </v>
      </c>
      <c r="C515" s="72" t="str">
        <f t="shared" si="127"/>
        <v xml:space="preserve">  </v>
      </c>
      <c r="D515" s="72" t="str">
        <f t="shared" si="128"/>
        <v xml:space="preserve">  </v>
      </c>
      <c r="E515" s="73" t="s">
        <v>139</v>
      </c>
      <c r="F515" s="74">
        <v>72</v>
      </c>
      <c r="G515" s="75">
        <v>4227</v>
      </c>
      <c r="H515" s="101"/>
      <c r="I515" s="101" t="s">
        <v>145</v>
      </c>
      <c r="J515" s="142"/>
      <c r="K515" s="77"/>
      <c r="L515" s="77"/>
      <c r="M515" s="77"/>
      <c r="N515" s="70">
        <v>7210</v>
      </c>
    </row>
    <row r="516" spans="1:14" ht="15.75" hidden="1" customHeight="1" x14ac:dyDescent="0.2">
      <c r="A516" s="53">
        <f t="shared" si="126"/>
        <v>4227</v>
      </c>
      <c r="B516" s="54" t="str">
        <f t="shared" si="1"/>
        <v xml:space="preserve"> </v>
      </c>
      <c r="C516" s="72" t="str">
        <f t="shared" si="127"/>
        <v xml:space="preserve">  </v>
      </c>
      <c r="D516" s="72" t="str">
        <f t="shared" si="128"/>
        <v xml:space="preserve">  </v>
      </c>
      <c r="E516" s="73" t="s">
        <v>139</v>
      </c>
      <c r="F516" s="74">
        <v>82</v>
      </c>
      <c r="G516" s="75">
        <v>4227</v>
      </c>
      <c r="H516" s="101"/>
      <c r="I516" s="101" t="s">
        <v>145</v>
      </c>
      <c r="J516" s="143"/>
      <c r="K516" s="77"/>
      <c r="L516" s="77"/>
      <c r="M516" s="77"/>
      <c r="N516" s="70">
        <v>8210</v>
      </c>
    </row>
    <row r="517" spans="1:14" ht="15.75" hidden="1" customHeight="1" x14ac:dyDescent="0.2">
      <c r="A517" s="53">
        <f t="shared" si="126"/>
        <v>423</v>
      </c>
      <c r="B517" s="54" t="str">
        <f t="shared" si="1"/>
        <v xml:space="preserve"> </v>
      </c>
      <c r="C517" s="72" t="str">
        <f t="shared" si="127"/>
        <v xml:space="preserve">  </v>
      </c>
      <c r="D517" s="72" t="str">
        <f t="shared" si="128"/>
        <v xml:space="preserve">  </v>
      </c>
      <c r="E517" s="73"/>
      <c r="F517" s="74"/>
      <c r="G517" s="75">
        <v>423</v>
      </c>
      <c r="H517" s="76"/>
      <c r="I517" s="76"/>
      <c r="J517" s="8" t="s">
        <v>149</v>
      </c>
      <c r="K517" s="77">
        <f t="shared" ref="K517:M517" si="152">SUM(K518:K523)</f>
        <v>0</v>
      </c>
      <c r="L517" s="77">
        <f t="shared" si="152"/>
        <v>0</v>
      </c>
      <c r="M517" s="77">
        <f t="shared" si="152"/>
        <v>0</v>
      </c>
      <c r="N517" s="70"/>
    </row>
    <row r="518" spans="1:14" ht="25.5" hidden="1" customHeight="1" x14ac:dyDescent="0.2">
      <c r="A518" s="53">
        <f t="shared" si="126"/>
        <v>4231</v>
      </c>
      <c r="B518" s="54">
        <f t="shared" si="1"/>
        <v>32</v>
      </c>
      <c r="C518" s="72" t="str">
        <f t="shared" si="127"/>
        <v>091</v>
      </c>
      <c r="D518" s="72" t="str">
        <f t="shared" si="128"/>
        <v>0912</v>
      </c>
      <c r="E518" s="73" t="s">
        <v>139</v>
      </c>
      <c r="F518" s="74">
        <v>32</v>
      </c>
      <c r="G518" s="75">
        <v>4231</v>
      </c>
      <c r="H518" s="109">
        <v>7043</v>
      </c>
      <c r="I518" s="101" t="s">
        <v>145</v>
      </c>
      <c r="J518" s="141" t="s">
        <v>81</v>
      </c>
      <c r="K518" s="77"/>
      <c r="L518" s="77"/>
      <c r="M518" s="77"/>
      <c r="N518" s="70">
        <v>3210</v>
      </c>
    </row>
    <row r="519" spans="1:14" ht="15.75" hidden="1" customHeight="1" x14ac:dyDescent="0.2">
      <c r="A519" s="53">
        <f t="shared" si="126"/>
        <v>4231</v>
      </c>
      <c r="B519" s="54" t="str">
        <f t="shared" si="1"/>
        <v xml:space="preserve"> </v>
      </c>
      <c r="C519" s="72" t="str">
        <f t="shared" si="127"/>
        <v xml:space="preserve">  </v>
      </c>
      <c r="D519" s="72" t="str">
        <f t="shared" si="128"/>
        <v xml:space="preserve">  </v>
      </c>
      <c r="E519" s="73" t="s">
        <v>139</v>
      </c>
      <c r="F519" s="74">
        <v>49</v>
      </c>
      <c r="G519" s="75">
        <v>4231</v>
      </c>
      <c r="H519" s="101"/>
      <c r="I519" s="101" t="s">
        <v>145</v>
      </c>
      <c r="J519" s="142"/>
      <c r="K519" s="77"/>
      <c r="L519" s="77"/>
      <c r="M519" s="77"/>
      <c r="N519" s="70">
        <v>4910</v>
      </c>
    </row>
    <row r="520" spans="1:14" ht="15.75" hidden="1" customHeight="1" x14ac:dyDescent="0.2">
      <c r="A520" s="53">
        <f t="shared" si="126"/>
        <v>4231</v>
      </c>
      <c r="B520" s="54" t="str">
        <f t="shared" si="1"/>
        <v xml:space="preserve"> </v>
      </c>
      <c r="C520" s="72" t="str">
        <f t="shared" si="127"/>
        <v xml:space="preserve">  </v>
      </c>
      <c r="D520" s="72" t="str">
        <f t="shared" si="128"/>
        <v xml:space="preserve">  </v>
      </c>
      <c r="E520" s="73" t="s">
        <v>139</v>
      </c>
      <c r="F520" s="74">
        <v>54</v>
      </c>
      <c r="G520" s="75">
        <v>4231</v>
      </c>
      <c r="H520" s="101"/>
      <c r="I520" s="101" t="s">
        <v>145</v>
      </c>
      <c r="J520" s="142"/>
      <c r="K520" s="77"/>
      <c r="L520" s="77"/>
      <c r="M520" s="77"/>
      <c r="N520" s="70">
        <v>5410</v>
      </c>
    </row>
    <row r="521" spans="1:14" ht="15.75" hidden="1" customHeight="1" x14ac:dyDescent="0.2">
      <c r="A521" s="53">
        <f t="shared" si="126"/>
        <v>4231</v>
      </c>
      <c r="B521" s="54" t="str">
        <f t="shared" si="1"/>
        <v xml:space="preserve"> </v>
      </c>
      <c r="C521" s="72" t="str">
        <f t="shared" si="127"/>
        <v xml:space="preserve">  </v>
      </c>
      <c r="D521" s="72" t="str">
        <f t="shared" si="128"/>
        <v xml:space="preserve">  </v>
      </c>
      <c r="E521" s="73" t="s">
        <v>139</v>
      </c>
      <c r="F521" s="74">
        <v>62</v>
      </c>
      <c r="G521" s="75">
        <v>4231</v>
      </c>
      <c r="H521" s="101"/>
      <c r="I521" s="101" t="s">
        <v>145</v>
      </c>
      <c r="J521" s="142"/>
      <c r="K521" s="77"/>
      <c r="L521" s="77"/>
      <c r="M521" s="77"/>
      <c r="N521" s="70">
        <v>6210</v>
      </c>
    </row>
    <row r="522" spans="1:14" ht="15.75" hidden="1" customHeight="1" x14ac:dyDescent="0.2">
      <c r="A522" s="53">
        <f t="shared" si="126"/>
        <v>4231</v>
      </c>
      <c r="B522" s="54" t="str">
        <f t="shared" si="1"/>
        <v xml:space="preserve"> </v>
      </c>
      <c r="C522" s="72" t="str">
        <f t="shared" si="127"/>
        <v xml:space="preserve">  </v>
      </c>
      <c r="D522" s="72" t="str">
        <f t="shared" si="128"/>
        <v xml:space="preserve">  </v>
      </c>
      <c r="E522" s="73" t="s">
        <v>139</v>
      </c>
      <c r="F522" s="74">
        <v>72</v>
      </c>
      <c r="G522" s="75">
        <v>4231</v>
      </c>
      <c r="H522" s="101"/>
      <c r="I522" s="101" t="s">
        <v>145</v>
      </c>
      <c r="J522" s="142"/>
      <c r="K522" s="77"/>
      <c r="L522" s="77"/>
      <c r="M522" s="77"/>
      <c r="N522" s="70">
        <v>7210</v>
      </c>
    </row>
    <row r="523" spans="1:14" ht="15.75" hidden="1" customHeight="1" x14ac:dyDescent="0.2">
      <c r="A523" s="53">
        <f t="shared" si="126"/>
        <v>4231</v>
      </c>
      <c r="B523" s="54" t="str">
        <f t="shared" si="1"/>
        <v xml:space="preserve"> </v>
      </c>
      <c r="C523" s="72" t="str">
        <f t="shared" si="127"/>
        <v xml:space="preserve">  </v>
      </c>
      <c r="D523" s="72" t="str">
        <f t="shared" si="128"/>
        <v xml:space="preserve">  </v>
      </c>
      <c r="E523" s="73" t="s">
        <v>139</v>
      </c>
      <c r="F523" s="74">
        <v>82</v>
      </c>
      <c r="G523" s="75">
        <v>4231</v>
      </c>
      <c r="H523" s="101"/>
      <c r="I523" s="101" t="s">
        <v>145</v>
      </c>
      <c r="J523" s="143"/>
      <c r="K523" s="77"/>
      <c r="L523" s="77"/>
      <c r="M523" s="77"/>
      <c r="N523" s="70">
        <v>8210</v>
      </c>
    </row>
    <row r="524" spans="1:14" ht="15.75" customHeight="1" x14ac:dyDescent="0.2">
      <c r="A524" s="53">
        <f t="shared" si="126"/>
        <v>424</v>
      </c>
      <c r="B524" s="54" t="str">
        <f t="shared" si="1"/>
        <v xml:space="preserve"> </v>
      </c>
      <c r="C524" s="72" t="str">
        <f t="shared" si="127"/>
        <v xml:space="preserve">  </v>
      </c>
      <c r="D524" s="72" t="str">
        <f t="shared" si="128"/>
        <v xml:space="preserve">  </v>
      </c>
      <c r="E524" s="73"/>
      <c r="F524" s="74"/>
      <c r="G524" s="75">
        <v>424</v>
      </c>
      <c r="H524" s="76"/>
      <c r="I524" s="76"/>
      <c r="J524" s="8" t="s">
        <v>231</v>
      </c>
      <c r="K524" s="77">
        <f t="shared" ref="K524:M524" si="153">SUM(K525:K536)</f>
        <v>0</v>
      </c>
      <c r="L524" s="77">
        <f t="shared" si="153"/>
        <v>0</v>
      </c>
      <c r="M524" s="77">
        <f t="shared" si="153"/>
        <v>0</v>
      </c>
      <c r="N524" s="70"/>
    </row>
    <row r="525" spans="1:14" ht="15.75" hidden="1" customHeight="1" x14ac:dyDescent="0.2">
      <c r="A525" s="53">
        <f t="shared" si="126"/>
        <v>4241</v>
      </c>
      <c r="B525" s="54">
        <f t="shared" si="1"/>
        <v>32</v>
      </c>
      <c r="C525" s="72" t="str">
        <f t="shared" si="127"/>
        <v>091</v>
      </c>
      <c r="D525" s="72" t="str">
        <f t="shared" si="128"/>
        <v>0912</v>
      </c>
      <c r="E525" s="73" t="s">
        <v>139</v>
      </c>
      <c r="F525" s="74">
        <v>32</v>
      </c>
      <c r="G525" s="75">
        <v>4241</v>
      </c>
      <c r="H525" s="101">
        <v>1147</v>
      </c>
      <c r="I525" s="101" t="s">
        <v>145</v>
      </c>
      <c r="J525" s="141" t="s">
        <v>232</v>
      </c>
      <c r="K525" s="77"/>
      <c r="L525" s="77"/>
      <c r="M525" s="77"/>
      <c r="N525" s="70">
        <v>3210</v>
      </c>
    </row>
    <row r="526" spans="1:14" ht="15.75" hidden="1" customHeight="1" x14ac:dyDescent="0.2">
      <c r="A526" s="53">
        <f t="shared" si="126"/>
        <v>4241</v>
      </c>
      <c r="B526" s="54" t="str">
        <f t="shared" si="1"/>
        <v xml:space="preserve"> </v>
      </c>
      <c r="C526" s="72" t="str">
        <f t="shared" si="127"/>
        <v xml:space="preserve">  </v>
      </c>
      <c r="D526" s="72" t="str">
        <f t="shared" si="128"/>
        <v xml:space="preserve">  </v>
      </c>
      <c r="E526" s="73" t="s">
        <v>139</v>
      </c>
      <c r="F526" s="74">
        <v>49</v>
      </c>
      <c r="G526" s="75">
        <v>4241</v>
      </c>
      <c r="H526" s="101"/>
      <c r="I526" s="101" t="s">
        <v>145</v>
      </c>
      <c r="J526" s="142"/>
      <c r="K526" s="77"/>
      <c r="L526" s="77"/>
      <c r="M526" s="77"/>
      <c r="N526" s="70">
        <v>4910</v>
      </c>
    </row>
    <row r="527" spans="1:14" ht="15.75" hidden="1" customHeight="1" x14ac:dyDescent="0.2">
      <c r="A527" s="53">
        <f t="shared" si="126"/>
        <v>4241</v>
      </c>
      <c r="B527" s="54" t="str">
        <f t="shared" si="1"/>
        <v xml:space="preserve"> </v>
      </c>
      <c r="C527" s="72" t="str">
        <f t="shared" si="127"/>
        <v xml:space="preserve">  </v>
      </c>
      <c r="D527" s="72" t="str">
        <f t="shared" si="128"/>
        <v xml:space="preserve">  </v>
      </c>
      <c r="E527" s="73" t="s">
        <v>139</v>
      </c>
      <c r="F527" s="74">
        <v>54</v>
      </c>
      <c r="G527" s="75">
        <v>4241</v>
      </c>
      <c r="H527" s="101"/>
      <c r="I527" s="101" t="s">
        <v>145</v>
      </c>
      <c r="J527" s="142"/>
      <c r="K527" s="77"/>
      <c r="L527" s="77"/>
      <c r="M527" s="77"/>
      <c r="N527" s="70">
        <v>5410</v>
      </c>
    </row>
    <row r="528" spans="1:14" ht="15.75" hidden="1" customHeight="1" x14ac:dyDescent="0.2">
      <c r="A528" s="53">
        <f t="shared" si="126"/>
        <v>4241</v>
      </c>
      <c r="B528" s="54" t="str">
        <f t="shared" si="1"/>
        <v xml:space="preserve"> </v>
      </c>
      <c r="C528" s="72" t="str">
        <f t="shared" si="127"/>
        <v xml:space="preserve">  </v>
      </c>
      <c r="D528" s="72" t="str">
        <f t="shared" si="128"/>
        <v xml:space="preserve">  </v>
      </c>
      <c r="E528" s="73" t="s">
        <v>139</v>
      </c>
      <c r="F528" s="74">
        <v>62</v>
      </c>
      <c r="G528" s="75">
        <v>4241</v>
      </c>
      <c r="H528" s="101"/>
      <c r="I528" s="101" t="s">
        <v>145</v>
      </c>
      <c r="J528" s="142"/>
      <c r="K528" s="77"/>
      <c r="L528" s="77"/>
      <c r="M528" s="77"/>
      <c r="N528" s="70">
        <v>6210</v>
      </c>
    </row>
    <row r="529" spans="1:14" ht="15.75" hidden="1" customHeight="1" x14ac:dyDescent="0.2">
      <c r="A529" s="53">
        <f t="shared" si="126"/>
        <v>4241</v>
      </c>
      <c r="B529" s="54" t="str">
        <f t="shared" si="1"/>
        <v xml:space="preserve"> </v>
      </c>
      <c r="C529" s="72" t="str">
        <f t="shared" si="127"/>
        <v xml:space="preserve">  </v>
      </c>
      <c r="D529" s="72" t="str">
        <f t="shared" si="128"/>
        <v xml:space="preserve">  </v>
      </c>
      <c r="E529" s="73" t="s">
        <v>139</v>
      </c>
      <c r="F529" s="74">
        <v>72</v>
      </c>
      <c r="G529" s="75">
        <v>4241</v>
      </c>
      <c r="H529" s="101"/>
      <c r="I529" s="101" t="s">
        <v>145</v>
      </c>
      <c r="J529" s="142"/>
      <c r="K529" s="77"/>
      <c r="L529" s="77"/>
      <c r="M529" s="77"/>
      <c r="N529" s="70">
        <v>7210</v>
      </c>
    </row>
    <row r="530" spans="1:14" ht="15.75" hidden="1" customHeight="1" x14ac:dyDescent="0.2">
      <c r="A530" s="53">
        <f t="shared" si="126"/>
        <v>4241</v>
      </c>
      <c r="B530" s="54" t="str">
        <f t="shared" si="1"/>
        <v xml:space="preserve"> </v>
      </c>
      <c r="C530" s="72" t="str">
        <f t="shared" si="127"/>
        <v xml:space="preserve">  </v>
      </c>
      <c r="D530" s="72" t="str">
        <f t="shared" si="128"/>
        <v xml:space="preserve">  </v>
      </c>
      <c r="E530" s="73" t="s">
        <v>139</v>
      </c>
      <c r="F530" s="74">
        <v>82</v>
      </c>
      <c r="G530" s="75">
        <v>4241</v>
      </c>
      <c r="H530" s="101"/>
      <c r="I530" s="101" t="s">
        <v>145</v>
      </c>
      <c r="J530" s="143"/>
      <c r="K530" s="77"/>
      <c r="L530" s="77"/>
      <c r="M530" s="77"/>
      <c r="N530" s="70">
        <v>8210</v>
      </c>
    </row>
    <row r="531" spans="1:14" ht="25.5" hidden="1" customHeight="1" x14ac:dyDescent="0.2">
      <c r="A531" s="53">
        <f t="shared" si="126"/>
        <v>4242</v>
      </c>
      <c r="B531" s="54">
        <f t="shared" si="1"/>
        <v>32</v>
      </c>
      <c r="C531" s="72" t="str">
        <f t="shared" si="127"/>
        <v>091</v>
      </c>
      <c r="D531" s="72" t="str">
        <f t="shared" si="128"/>
        <v>0912</v>
      </c>
      <c r="E531" s="73" t="s">
        <v>139</v>
      </c>
      <c r="F531" s="74">
        <v>32</v>
      </c>
      <c r="G531" s="75">
        <v>4242</v>
      </c>
      <c r="H531" s="100">
        <v>7020</v>
      </c>
      <c r="I531" s="101" t="s">
        <v>145</v>
      </c>
      <c r="J531" s="141" t="s">
        <v>233</v>
      </c>
      <c r="K531" s="77"/>
      <c r="L531" s="77"/>
      <c r="M531" s="77"/>
      <c r="N531" s="70">
        <v>3210</v>
      </c>
    </row>
    <row r="532" spans="1:14" ht="15.75" hidden="1" customHeight="1" x14ac:dyDescent="0.2">
      <c r="A532" s="53">
        <f t="shared" si="126"/>
        <v>4242</v>
      </c>
      <c r="B532" s="54" t="str">
        <f t="shared" si="1"/>
        <v xml:space="preserve"> </v>
      </c>
      <c r="C532" s="72" t="str">
        <f t="shared" si="127"/>
        <v xml:space="preserve">  </v>
      </c>
      <c r="D532" s="72" t="str">
        <f t="shared" si="128"/>
        <v xml:space="preserve">  </v>
      </c>
      <c r="E532" s="73" t="s">
        <v>139</v>
      </c>
      <c r="F532" s="74">
        <v>49</v>
      </c>
      <c r="G532" s="75">
        <v>4242</v>
      </c>
      <c r="H532" s="101"/>
      <c r="I532" s="101" t="s">
        <v>145</v>
      </c>
      <c r="J532" s="142"/>
      <c r="K532" s="77"/>
      <c r="L532" s="77"/>
      <c r="M532" s="77"/>
      <c r="N532" s="70">
        <v>4910</v>
      </c>
    </row>
    <row r="533" spans="1:14" ht="15.75" hidden="1" customHeight="1" x14ac:dyDescent="0.2">
      <c r="A533" s="53">
        <f t="shared" si="126"/>
        <v>4242</v>
      </c>
      <c r="B533" s="54" t="str">
        <f t="shared" si="1"/>
        <v xml:space="preserve"> </v>
      </c>
      <c r="C533" s="72" t="str">
        <f t="shared" si="127"/>
        <v xml:space="preserve">  </v>
      </c>
      <c r="D533" s="72" t="str">
        <f t="shared" si="128"/>
        <v xml:space="preserve">  </v>
      </c>
      <c r="E533" s="73" t="s">
        <v>139</v>
      </c>
      <c r="F533" s="74">
        <v>54</v>
      </c>
      <c r="G533" s="75">
        <v>4242</v>
      </c>
      <c r="H533" s="101"/>
      <c r="I533" s="101" t="s">
        <v>145</v>
      </c>
      <c r="J533" s="142"/>
      <c r="K533" s="77"/>
      <c r="L533" s="77"/>
      <c r="M533" s="77"/>
      <c r="N533" s="70">
        <v>5410</v>
      </c>
    </row>
    <row r="534" spans="1:14" ht="15.75" hidden="1" customHeight="1" x14ac:dyDescent="0.2">
      <c r="A534" s="53">
        <f t="shared" si="126"/>
        <v>4242</v>
      </c>
      <c r="B534" s="54" t="str">
        <f t="shared" si="1"/>
        <v xml:space="preserve"> </v>
      </c>
      <c r="C534" s="72" t="str">
        <f t="shared" si="127"/>
        <v xml:space="preserve">  </v>
      </c>
      <c r="D534" s="72" t="str">
        <f t="shared" si="128"/>
        <v xml:space="preserve">  </v>
      </c>
      <c r="E534" s="73" t="s">
        <v>139</v>
      </c>
      <c r="F534" s="74">
        <v>62</v>
      </c>
      <c r="G534" s="75">
        <v>4242</v>
      </c>
      <c r="H534" s="101"/>
      <c r="I534" s="101" t="s">
        <v>145</v>
      </c>
      <c r="J534" s="142"/>
      <c r="K534" s="77"/>
      <c r="L534" s="77"/>
      <c r="M534" s="77"/>
      <c r="N534" s="70">
        <v>6210</v>
      </c>
    </row>
    <row r="535" spans="1:14" ht="15.75" hidden="1" customHeight="1" x14ac:dyDescent="0.2">
      <c r="A535" s="53">
        <f t="shared" si="126"/>
        <v>4242</v>
      </c>
      <c r="B535" s="54" t="str">
        <f t="shared" si="1"/>
        <v xml:space="preserve"> </v>
      </c>
      <c r="C535" s="72" t="str">
        <f t="shared" si="127"/>
        <v xml:space="preserve">  </v>
      </c>
      <c r="D535" s="72" t="str">
        <f t="shared" si="128"/>
        <v xml:space="preserve">  </v>
      </c>
      <c r="E535" s="73" t="s">
        <v>139</v>
      </c>
      <c r="F535" s="74">
        <v>72</v>
      </c>
      <c r="G535" s="75">
        <v>4242</v>
      </c>
      <c r="H535" s="101"/>
      <c r="I535" s="101" t="s">
        <v>145</v>
      </c>
      <c r="J535" s="142"/>
      <c r="K535" s="77"/>
      <c r="L535" s="77"/>
      <c r="M535" s="77"/>
      <c r="N535" s="70">
        <v>7210</v>
      </c>
    </row>
    <row r="536" spans="1:14" ht="15.75" hidden="1" customHeight="1" x14ac:dyDescent="0.2">
      <c r="A536" s="53">
        <f t="shared" si="126"/>
        <v>4242</v>
      </c>
      <c r="B536" s="54" t="str">
        <f t="shared" si="1"/>
        <v xml:space="preserve"> </v>
      </c>
      <c r="C536" s="72" t="str">
        <f t="shared" si="127"/>
        <v xml:space="preserve">  </v>
      </c>
      <c r="D536" s="72" t="str">
        <f t="shared" si="128"/>
        <v xml:space="preserve">  </v>
      </c>
      <c r="E536" s="73" t="s">
        <v>139</v>
      </c>
      <c r="F536" s="74">
        <v>82</v>
      </c>
      <c r="G536" s="75">
        <v>4242</v>
      </c>
      <c r="H536" s="101"/>
      <c r="I536" s="101" t="s">
        <v>145</v>
      </c>
      <c r="J536" s="143"/>
      <c r="K536" s="77"/>
      <c r="L536" s="77"/>
      <c r="M536" s="77"/>
      <c r="N536" s="70">
        <v>8210</v>
      </c>
    </row>
    <row r="537" spans="1:14" ht="15.75" customHeight="1" x14ac:dyDescent="0.2">
      <c r="A537" s="53">
        <f t="shared" si="126"/>
        <v>0</v>
      </c>
      <c r="B537" s="54" t="str">
        <f t="shared" si="1"/>
        <v xml:space="preserve"> </v>
      </c>
      <c r="C537" s="72" t="str">
        <f t="shared" si="127"/>
        <v xml:space="preserve">  </v>
      </c>
      <c r="D537" s="72" t="str">
        <f t="shared" si="128"/>
        <v xml:space="preserve">  </v>
      </c>
      <c r="E537" s="73"/>
      <c r="F537" s="74"/>
      <c r="G537" s="75"/>
      <c r="H537" s="76"/>
      <c r="I537" s="76"/>
      <c r="J537" s="8"/>
      <c r="K537" s="77"/>
      <c r="L537" s="77"/>
      <c r="M537" s="77"/>
      <c r="N537" s="70"/>
    </row>
    <row r="538" spans="1:14" ht="15.75" hidden="1" customHeight="1" x14ac:dyDescent="0.2">
      <c r="A538" s="53" t="str">
        <f t="shared" si="126"/>
        <v>A 7011 02</v>
      </c>
      <c r="B538" s="54" t="str">
        <f t="shared" si="1"/>
        <v xml:space="preserve"> </v>
      </c>
      <c r="C538" s="72" t="str">
        <f t="shared" si="127"/>
        <v xml:space="preserve">  </v>
      </c>
      <c r="D538" s="72" t="str">
        <f t="shared" si="128"/>
        <v xml:space="preserve">  </v>
      </c>
      <c r="E538" s="73" t="s">
        <v>195</v>
      </c>
      <c r="F538" s="74"/>
      <c r="G538" s="102" t="s">
        <v>234</v>
      </c>
      <c r="H538" s="91"/>
      <c r="I538" s="91"/>
      <c r="J538" s="24" t="s">
        <v>235</v>
      </c>
      <c r="K538" s="92">
        <f t="shared" ref="K538:M538" si="154">SUM(K545,K875,K984)</f>
        <v>0</v>
      </c>
      <c r="L538" s="92">
        <f t="shared" si="154"/>
        <v>0</v>
      </c>
      <c r="M538" s="92">
        <f t="shared" si="154"/>
        <v>0</v>
      </c>
      <c r="N538" s="70"/>
    </row>
    <row r="539" spans="1:14" ht="15.75" hidden="1" customHeight="1" x14ac:dyDescent="0.2">
      <c r="A539" s="53"/>
      <c r="B539" s="54" t="str">
        <f t="shared" si="1"/>
        <v xml:space="preserve"> </v>
      </c>
      <c r="C539" s="72"/>
      <c r="D539" s="72"/>
      <c r="E539" s="73"/>
      <c r="F539" s="74"/>
      <c r="G539" s="93">
        <v>32</v>
      </c>
      <c r="H539" s="94"/>
      <c r="I539" s="94"/>
      <c r="J539" s="95" t="s">
        <v>110</v>
      </c>
      <c r="K539" s="96">
        <f t="shared" ref="K539:M539" si="155">SUMIF($F545:$F1000,$G539,K545:K$1003)</f>
        <v>0</v>
      </c>
      <c r="L539" s="96">
        <f t="shared" si="155"/>
        <v>0</v>
      </c>
      <c r="M539" s="96">
        <f t="shared" si="155"/>
        <v>0</v>
      </c>
      <c r="N539" s="70"/>
    </row>
    <row r="540" spans="1:14" ht="15.75" hidden="1" customHeight="1" x14ac:dyDescent="0.2">
      <c r="A540" s="53"/>
      <c r="B540" s="54" t="str">
        <f t="shared" si="1"/>
        <v xml:space="preserve"> </v>
      </c>
      <c r="C540" s="72"/>
      <c r="D540" s="72"/>
      <c r="E540" s="73"/>
      <c r="F540" s="74"/>
      <c r="G540" s="93">
        <v>49</v>
      </c>
      <c r="H540" s="94"/>
      <c r="I540" s="94"/>
      <c r="J540" s="95" t="s">
        <v>111</v>
      </c>
      <c r="K540" s="96">
        <f t="shared" ref="K540:M540" si="156">SUMIF($F545:$F1000,$G540,K545:K1000)</f>
        <v>0</v>
      </c>
      <c r="L540" s="96">
        <f t="shared" si="156"/>
        <v>0</v>
      </c>
      <c r="M540" s="96">
        <f t="shared" si="156"/>
        <v>0</v>
      </c>
      <c r="N540" s="70"/>
    </row>
    <row r="541" spans="1:14" ht="15.75" hidden="1" customHeight="1" x14ac:dyDescent="0.2">
      <c r="A541" s="53"/>
      <c r="B541" s="54" t="str">
        <f t="shared" si="1"/>
        <v xml:space="preserve"> </v>
      </c>
      <c r="C541" s="72"/>
      <c r="D541" s="72"/>
      <c r="E541" s="73"/>
      <c r="F541" s="74"/>
      <c r="G541" s="93">
        <v>54</v>
      </c>
      <c r="H541" s="94"/>
      <c r="I541" s="94"/>
      <c r="J541" s="95" t="s">
        <v>112</v>
      </c>
      <c r="K541" s="96">
        <f t="shared" ref="K541:M541" si="157">SUMIF($F545:$F1000,$G541,K545:K1000)</f>
        <v>0</v>
      </c>
      <c r="L541" s="96">
        <f t="shared" si="157"/>
        <v>0</v>
      </c>
      <c r="M541" s="96">
        <f t="shared" si="157"/>
        <v>0</v>
      </c>
      <c r="N541" s="70"/>
    </row>
    <row r="542" spans="1:14" ht="15.75" hidden="1" customHeight="1" x14ac:dyDescent="0.2">
      <c r="A542" s="53"/>
      <c r="B542" s="54" t="str">
        <f t="shared" si="1"/>
        <v xml:space="preserve"> </v>
      </c>
      <c r="C542" s="72"/>
      <c r="D542" s="72"/>
      <c r="E542" s="73"/>
      <c r="F542" s="74"/>
      <c r="G542" s="93">
        <v>62</v>
      </c>
      <c r="H542" s="94"/>
      <c r="I542" s="94"/>
      <c r="J542" s="95" t="s">
        <v>113</v>
      </c>
      <c r="K542" s="96">
        <f t="shared" ref="K542:M542" si="158">SUMIF($F545:$F1000,$G542,K545:K1000)</f>
        <v>0</v>
      </c>
      <c r="L542" s="96">
        <f t="shared" si="158"/>
        <v>0</v>
      </c>
      <c r="M542" s="96">
        <f t="shared" si="158"/>
        <v>0</v>
      </c>
      <c r="N542" s="70"/>
    </row>
    <row r="543" spans="1:14" ht="15.75" hidden="1" customHeight="1" x14ac:dyDescent="0.2">
      <c r="A543" s="53"/>
      <c r="B543" s="54" t="str">
        <f t="shared" si="1"/>
        <v xml:space="preserve"> </v>
      </c>
      <c r="C543" s="72"/>
      <c r="D543" s="72"/>
      <c r="E543" s="73"/>
      <c r="F543" s="74"/>
      <c r="G543" s="93">
        <v>72</v>
      </c>
      <c r="H543" s="94"/>
      <c r="I543" s="94"/>
      <c r="J543" s="95" t="s">
        <v>114</v>
      </c>
      <c r="K543" s="96">
        <f t="shared" ref="K543:M543" si="159">SUMIF($F545:$F1000,$G543,K545:K1000)</f>
        <v>0</v>
      </c>
      <c r="L543" s="96">
        <f t="shared" si="159"/>
        <v>0</v>
      </c>
      <c r="M543" s="96">
        <f t="shared" si="159"/>
        <v>0</v>
      </c>
      <c r="N543" s="70"/>
    </row>
    <row r="544" spans="1:14" ht="15.75" hidden="1" customHeight="1" x14ac:dyDescent="0.2">
      <c r="A544" s="53"/>
      <c r="B544" s="54" t="str">
        <f t="shared" si="1"/>
        <v xml:space="preserve"> </v>
      </c>
      <c r="C544" s="72"/>
      <c r="D544" s="72"/>
      <c r="E544" s="73"/>
      <c r="F544" s="74"/>
      <c r="G544" s="93">
        <v>82</v>
      </c>
      <c r="H544" s="94"/>
      <c r="I544" s="94"/>
      <c r="J544" s="95" t="s">
        <v>115</v>
      </c>
      <c r="K544" s="96">
        <f t="shared" ref="K544:M544" si="160">SUMIF($F545:$F1000,$G544,K545:K1000)</f>
        <v>0</v>
      </c>
      <c r="L544" s="96">
        <f t="shared" si="160"/>
        <v>0</v>
      </c>
      <c r="M544" s="96">
        <f t="shared" si="160"/>
        <v>0</v>
      </c>
      <c r="N544" s="70"/>
    </row>
    <row r="545" spans="1:14" ht="15.75" hidden="1" customHeight="1" x14ac:dyDescent="0.2">
      <c r="A545" s="53">
        <f t="shared" ref="A545:A618" si="161">G545</f>
        <v>3</v>
      </c>
      <c r="B545" s="54" t="str">
        <f t="shared" si="1"/>
        <v xml:space="preserve"> </v>
      </c>
      <c r="C545" s="72" t="str">
        <f t="shared" ref="C545:C617" si="162">IF(H545&gt;0,LEFT(E545,3),"  ")</f>
        <v xml:space="preserve">  </v>
      </c>
      <c r="D545" s="72" t="str">
        <f t="shared" ref="D545:D617" si="163">IF(H545&gt;0,LEFT(E545,4),"  ")</f>
        <v xml:space="preserve">  </v>
      </c>
      <c r="E545" s="73"/>
      <c r="F545" s="74"/>
      <c r="G545" s="75">
        <v>3</v>
      </c>
      <c r="H545" s="76"/>
      <c r="I545" s="76"/>
      <c r="J545" s="8" t="s">
        <v>152</v>
      </c>
      <c r="K545" s="77">
        <f t="shared" ref="K545:M545" si="164">SUM(K546,K592,K760,K793,K861,K847,K801)</f>
        <v>0</v>
      </c>
      <c r="L545" s="77">
        <f t="shared" si="164"/>
        <v>0</v>
      </c>
      <c r="M545" s="77">
        <f t="shared" si="164"/>
        <v>0</v>
      </c>
      <c r="N545" s="99"/>
    </row>
    <row r="546" spans="1:14" ht="15.75" hidden="1" customHeight="1" x14ac:dyDescent="0.2">
      <c r="A546" s="53">
        <f t="shared" si="161"/>
        <v>31</v>
      </c>
      <c r="B546" s="54" t="str">
        <f t="shared" si="1"/>
        <v xml:space="preserve"> </v>
      </c>
      <c r="C546" s="72" t="str">
        <f t="shared" si="162"/>
        <v xml:space="preserve">  </v>
      </c>
      <c r="D546" s="72" t="str">
        <f t="shared" si="163"/>
        <v xml:space="preserve">  </v>
      </c>
      <c r="E546" s="73"/>
      <c r="F546" s="74"/>
      <c r="G546" s="75">
        <v>31</v>
      </c>
      <c r="H546" s="76"/>
      <c r="I546" s="76"/>
      <c r="J546" s="8" t="s">
        <v>213</v>
      </c>
      <c r="K546" s="77">
        <f t="shared" ref="K546:M546" si="165">SUM(K547,K572,K579)</f>
        <v>0</v>
      </c>
      <c r="L546" s="77">
        <f t="shared" si="165"/>
        <v>0</v>
      </c>
      <c r="M546" s="77">
        <f t="shared" si="165"/>
        <v>0</v>
      </c>
      <c r="N546" s="70"/>
    </row>
    <row r="547" spans="1:14" ht="15.75" hidden="1" customHeight="1" x14ac:dyDescent="0.2">
      <c r="A547" s="53">
        <f t="shared" si="161"/>
        <v>311</v>
      </c>
      <c r="B547" s="54" t="str">
        <f t="shared" si="1"/>
        <v xml:space="preserve"> </v>
      </c>
      <c r="C547" s="72" t="str">
        <f t="shared" si="162"/>
        <v xml:space="preserve">  </v>
      </c>
      <c r="D547" s="72" t="str">
        <f t="shared" si="163"/>
        <v xml:space="preserve">  </v>
      </c>
      <c r="E547" s="73"/>
      <c r="F547" s="74"/>
      <c r="G547" s="75">
        <v>311</v>
      </c>
      <c r="H547" s="76"/>
      <c r="I547" s="76"/>
      <c r="J547" s="8" t="s">
        <v>214</v>
      </c>
      <c r="K547" s="77">
        <f t="shared" ref="K547:M547" si="166">SUM(K548:K571)</f>
        <v>0</v>
      </c>
      <c r="L547" s="77">
        <f t="shared" si="166"/>
        <v>0</v>
      </c>
      <c r="M547" s="77">
        <f t="shared" si="166"/>
        <v>0</v>
      </c>
      <c r="N547" s="70"/>
    </row>
    <row r="548" spans="1:14" ht="15.75" hidden="1" customHeight="1" x14ac:dyDescent="0.2">
      <c r="A548" s="53">
        <f t="shared" si="161"/>
        <v>3111</v>
      </c>
      <c r="B548" s="54">
        <f t="shared" si="1"/>
        <v>32</v>
      </c>
      <c r="C548" s="72" t="str">
        <f t="shared" si="162"/>
        <v>092</v>
      </c>
      <c r="D548" s="72" t="str">
        <f t="shared" si="163"/>
        <v>0922</v>
      </c>
      <c r="E548" s="73" t="s">
        <v>195</v>
      </c>
      <c r="F548" s="74">
        <v>32</v>
      </c>
      <c r="G548" s="75">
        <v>3111</v>
      </c>
      <c r="H548" s="101">
        <v>1153</v>
      </c>
      <c r="I548" s="101" t="s">
        <v>145</v>
      </c>
      <c r="J548" s="141" t="s">
        <v>215</v>
      </c>
      <c r="K548" s="77"/>
      <c r="L548" s="77"/>
      <c r="M548" s="77"/>
      <c r="N548" s="70">
        <v>3210</v>
      </c>
    </row>
    <row r="549" spans="1:14" ht="15.75" hidden="1" customHeight="1" x14ac:dyDescent="0.2">
      <c r="A549" s="53">
        <f t="shared" si="161"/>
        <v>3111</v>
      </c>
      <c r="B549" s="54" t="str">
        <f t="shared" si="1"/>
        <v xml:space="preserve"> </v>
      </c>
      <c r="C549" s="72" t="str">
        <f t="shared" si="162"/>
        <v xml:space="preserve">  </v>
      </c>
      <c r="D549" s="72" t="str">
        <f t="shared" si="163"/>
        <v xml:space="preserve">  </v>
      </c>
      <c r="E549" s="73" t="s">
        <v>195</v>
      </c>
      <c r="F549" s="74">
        <v>49</v>
      </c>
      <c r="G549" s="75">
        <v>3111</v>
      </c>
      <c r="H549" s="101"/>
      <c r="I549" s="101" t="s">
        <v>145</v>
      </c>
      <c r="J549" s="142"/>
      <c r="K549" s="77"/>
      <c r="L549" s="77"/>
      <c r="M549" s="77"/>
      <c r="N549" s="70">
        <v>4910</v>
      </c>
    </row>
    <row r="550" spans="1:14" ht="15.75" hidden="1" customHeight="1" x14ac:dyDescent="0.2">
      <c r="A550" s="53">
        <f t="shared" si="161"/>
        <v>3111</v>
      </c>
      <c r="B550" s="54" t="str">
        <f t="shared" si="1"/>
        <v xml:space="preserve"> </v>
      </c>
      <c r="C550" s="72" t="str">
        <f t="shared" si="162"/>
        <v xml:space="preserve">  </v>
      </c>
      <c r="D550" s="72" t="str">
        <f t="shared" si="163"/>
        <v xml:space="preserve">  </v>
      </c>
      <c r="E550" s="73" t="s">
        <v>195</v>
      </c>
      <c r="F550" s="74">
        <v>54</v>
      </c>
      <c r="G550" s="75">
        <v>3111</v>
      </c>
      <c r="H550" s="101"/>
      <c r="I550" s="101" t="s">
        <v>145</v>
      </c>
      <c r="J550" s="142"/>
      <c r="K550" s="77"/>
      <c r="L550" s="77"/>
      <c r="M550" s="77"/>
      <c r="N550" s="70">
        <v>5410</v>
      </c>
    </row>
    <row r="551" spans="1:14" ht="15.75" hidden="1" customHeight="1" x14ac:dyDescent="0.2">
      <c r="A551" s="53">
        <f t="shared" si="161"/>
        <v>3111</v>
      </c>
      <c r="B551" s="54" t="str">
        <f t="shared" si="1"/>
        <v xml:space="preserve"> </v>
      </c>
      <c r="C551" s="72" t="str">
        <f t="shared" si="162"/>
        <v xml:space="preserve">  </v>
      </c>
      <c r="D551" s="72" t="str">
        <f t="shared" si="163"/>
        <v xml:space="preserve">  </v>
      </c>
      <c r="E551" s="73" t="s">
        <v>195</v>
      </c>
      <c r="F551" s="74">
        <v>62</v>
      </c>
      <c r="G551" s="75">
        <v>3111</v>
      </c>
      <c r="H551" s="101"/>
      <c r="I551" s="101" t="s">
        <v>145</v>
      </c>
      <c r="J551" s="142"/>
      <c r="K551" s="77"/>
      <c r="L551" s="77"/>
      <c r="M551" s="77"/>
      <c r="N551" s="70">
        <v>6210</v>
      </c>
    </row>
    <row r="552" spans="1:14" ht="15.75" hidden="1" customHeight="1" x14ac:dyDescent="0.2">
      <c r="A552" s="53">
        <f t="shared" si="161"/>
        <v>3111</v>
      </c>
      <c r="B552" s="54" t="str">
        <f t="shared" si="1"/>
        <v xml:space="preserve"> </v>
      </c>
      <c r="C552" s="72" t="str">
        <f t="shared" si="162"/>
        <v xml:space="preserve">  </v>
      </c>
      <c r="D552" s="72" t="str">
        <f t="shared" si="163"/>
        <v xml:space="preserve">  </v>
      </c>
      <c r="E552" s="73" t="s">
        <v>195</v>
      </c>
      <c r="F552" s="74">
        <v>72</v>
      </c>
      <c r="G552" s="75">
        <v>3111</v>
      </c>
      <c r="H552" s="101"/>
      <c r="I552" s="101" t="s">
        <v>145</v>
      </c>
      <c r="J552" s="142"/>
      <c r="K552" s="77"/>
      <c r="L552" s="77"/>
      <c r="M552" s="77"/>
      <c r="N552" s="70">
        <v>7210</v>
      </c>
    </row>
    <row r="553" spans="1:14" ht="15.75" hidden="1" customHeight="1" x14ac:dyDescent="0.2">
      <c r="A553" s="53">
        <f t="shared" si="161"/>
        <v>3111</v>
      </c>
      <c r="B553" s="54" t="str">
        <f t="shared" si="1"/>
        <v xml:space="preserve"> </v>
      </c>
      <c r="C553" s="72" t="str">
        <f t="shared" si="162"/>
        <v xml:space="preserve">  </v>
      </c>
      <c r="D553" s="72" t="str">
        <f t="shared" si="163"/>
        <v xml:space="preserve">  </v>
      </c>
      <c r="E553" s="73" t="s">
        <v>195</v>
      </c>
      <c r="F553" s="74">
        <v>82</v>
      </c>
      <c r="G553" s="75">
        <v>3111</v>
      </c>
      <c r="H553" s="101"/>
      <c r="I553" s="101" t="s">
        <v>145</v>
      </c>
      <c r="J553" s="143"/>
      <c r="K553" s="77"/>
      <c r="L553" s="77"/>
      <c r="M553" s="77"/>
      <c r="N553" s="70">
        <v>8210</v>
      </c>
    </row>
    <row r="554" spans="1:14" ht="15.75" hidden="1" customHeight="1" x14ac:dyDescent="0.2">
      <c r="A554" s="53">
        <f t="shared" si="161"/>
        <v>3112</v>
      </c>
      <c r="B554" s="54">
        <f t="shared" si="1"/>
        <v>32</v>
      </c>
      <c r="C554" s="72" t="str">
        <f t="shared" si="162"/>
        <v>092</v>
      </c>
      <c r="D554" s="72" t="str">
        <f t="shared" si="163"/>
        <v>0922</v>
      </c>
      <c r="E554" s="73" t="s">
        <v>195</v>
      </c>
      <c r="F554" s="74">
        <v>32</v>
      </c>
      <c r="G554" s="75">
        <v>3112</v>
      </c>
      <c r="H554" s="101">
        <v>1157</v>
      </c>
      <c r="I554" s="101" t="s">
        <v>145</v>
      </c>
      <c r="J554" s="141" t="s">
        <v>236</v>
      </c>
      <c r="K554" s="77"/>
      <c r="L554" s="77"/>
      <c r="M554" s="77"/>
      <c r="N554" s="70">
        <v>3210</v>
      </c>
    </row>
    <row r="555" spans="1:14" ht="15.75" hidden="1" customHeight="1" x14ac:dyDescent="0.2">
      <c r="A555" s="53">
        <f t="shared" si="161"/>
        <v>3112</v>
      </c>
      <c r="B555" s="54" t="str">
        <f t="shared" si="1"/>
        <v xml:space="preserve"> </v>
      </c>
      <c r="C555" s="72" t="str">
        <f t="shared" si="162"/>
        <v xml:space="preserve">  </v>
      </c>
      <c r="D555" s="72" t="str">
        <f t="shared" si="163"/>
        <v xml:space="preserve">  </v>
      </c>
      <c r="E555" s="73" t="s">
        <v>195</v>
      </c>
      <c r="F555" s="74">
        <v>49</v>
      </c>
      <c r="G555" s="75">
        <v>3112</v>
      </c>
      <c r="H555" s="101"/>
      <c r="I555" s="101" t="s">
        <v>145</v>
      </c>
      <c r="J555" s="142"/>
      <c r="K555" s="77"/>
      <c r="L555" s="77"/>
      <c r="M555" s="77"/>
      <c r="N555" s="70">
        <v>4910</v>
      </c>
    </row>
    <row r="556" spans="1:14" ht="15.75" hidden="1" customHeight="1" x14ac:dyDescent="0.2">
      <c r="A556" s="53">
        <f t="shared" si="161"/>
        <v>3112</v>
      </c>
      <c r="B556" s="54" t="str">
        <f t="shared" si="1"/>
        <v xml:space="preserve"> </v>
      </c>
      <c r="C556" s="72" t="str">
        <f t="shared" si="162"/>
        <v xml:space="preserve">  </v>
      </c>
      <c r="D556" s="72" t="str">
        <f t="shared" si="163"/>
        <v xml:space="preserve">  </v>
      </c>
      <c r="E556" s="73" t="s">
        <v>195</v>
      </c>
      <c r="F556" s="74">
        <v>54</v>
      </c>
      <c r="G556" s="75">
        <v>3112</v>
      </c>
      <c r="H556" s="101"/>
      <c r="I556" s="101" t="s">
        <v>145</v>
      </c>
      <c r="J556" s="142"/>
      <c r="K556" s="77"/>
      <c r="L556" s="77"/>
      <c r="M556" s="77"/>
      <c r="N556" s="70">
        <v>5410</v>
      </c>
    </row>
    <row r="557" spans="1:14" ht="15.75" hidden="1" customHeight="1" x14ac:dyDescent="0.2">
      <c r="A557" s="53">
        <f t="shared" si="161"/>
        <v>3112</v>
      </c>
      <c r="B557" s="54" t="str">
        <f t="shared" si="1"/>
        <v xml:space="preserve"> </v>
      </c>
      <c r="C557" s="72" t="str">
        <f t="shared" si="162"/>
        <v xml:space="preserve">  </v>
      </c>
      <c r="D557" s="72" t="str">
        <f t="shared" si="163"/>
        <v xml:space="preserve">  </v>
      </c>
      <c r="E557" s="73" t="s">
        <v>195</v>
      </c>
      <c r="F557" s="74">
        <v>62</v>
      </c>
      <c r="G557" s="75">
        <v>3112</v>
      </c>
      <c r="H557" s="101"/>
      <c r="I557" s="101" t="s">
        <v>145</v>
      </c>
      <c r="J557" s="142"/>
      <c r="K557" s="77"/>
      <c r="L557" s="77"/>
      <c r="M557" s="77"/>
      <c r="N557" s="70">
        <v>6210</v>
      </c>
    </row>
    <row r="558" spans="1:14" ht="15.75" hidden="1" customHeight="1" x14ac:dyDescent="0.2">
      <c r="A558" s="53">
        <f t="shared" si="161"/>
        <v>3112</v>
      </c>
      <c r="B558" s="54" t="str">
        <f t="shared" si="1"/>
        <v xml:space="preserve"> </v>
      </c>
      <c r="C558" s="72" t="str">
        <f t="shared" si="162"/>
        <v xml:space="preserve">  </v>
      </c>
      <c r="D558" s="72" t="str">
        <f t="shared" si="163"/>
        <v xml:space="preserve">  </v>
      </c>
      <c r="E558" s="73" t="s">
        <v>195</v>
      </c>
      <c r="F558" s="74">
        <v>72</v>
      </c>
      <c r="G558" s="75">
        <v>3112</v>
      </c>
      <c r="H558" s="101"/>
      <c r="I558" s="101" t="s">
        <v>145</v>
      </c>
      <c r="J558" s="142"/>
      <c r="K558" s="77"/>
      <c r="L558" s="77"/>
      <c r="M558" s="77"/>
      <c r="N558" s="70">
        <v>7210</v>
      </c>
    </row>
    <row r="559" spans="1:14" ht="15.75" hidden="1" customHeight="1" x14ac:dyDescent="0.2">
      <c r="A559" s="53">
        <f t="shared" si="161"/>
        <v>3112</v>
      </c>
      <c r="B559" s="54" t="str">
        <f t="shared" si="1"/>
        <v xml:space="preserve"> </v>
      </c>
      <c r="C559" s="72" t="str">
        <f t="shared" si="162"/>
        <v xml:space="preserve">  </v>
      </c>
      <c r="D559" s="72" t="str">
        <f t="shared" si="163"/>
        <v xml:space="preserve">  </v>
      </c>
      <c r="E559" s="73" t="s">
        <v>195</v>
      </c>
      <c r="F559" s="74">
        <v>82</v>
      </c>
      <c r="G559" s="75">
        <v>3112</v>
      </c>
      <c r="H559" s="101"/>
      <c r="I559" s="101" t="s">
        <v>145</v>
      </c>
      <c r="J559" s="143"/>
      <c r="K559" s="77"/>
      <c r="L559" s="77"/>
      <c r="M559" s="77"/>
      <c r="N559" s="70">
        <v>8210</v>
      </c>
    </row>
    <row r="560" spans="1:14" ht="15.75" hidden="1" customHeight="1" x14ac:dyDescent="0.2">
      <c r="A560" s="53">
        <f t="shared" si="161"/>
        <v>3113</v>
      </c>
      <c r="B560" s="54">
        <f t="shared" si="1"/>
        <v>32</v>
      </c>
      <c r="C560" s="72" t="str">
        <f t="shared" si="162"/>
        <v>092</v>
      </c>
      <c r="D560" s="72" t="str">
        <f t="shared" si="163"/>
        <v>0922</v>
      </c>
      <c r="E560" s="73" t="s">
        <v>195</v>
      </c>
      <c r="F560" s="74">
        <v>32</v>
      </c>
      <c r="G560" s="75">
        <v>3113</v>
      </c>
      <c r="H560" s="101">
        <v>1159</v>
      </c>
      <c r="I560" s="101" t="s">
        <v>145</v>
      </c>
      <c r="J560" s="141" t="s">
        <v>216</v>
      </c>
      <c r="K560" s="77"/>
      <c r="L560" s="77"/>
      <c r="M560" s="77"/>
      <c r="N560" s="70">
        <v>3210</v>
      </c>
    </row>
    <row r="561" spans="1:14" ht="15.75" hidden="1" customHeight="1" x14ac:dyDescent="0.2">
      <c r="A561" s="53">
        <f t="shared" si="161"/>
        <v>3113</v>
      </c>
      <c r="B561" s="54" t="str">
        <f t="shared" si="1"/>
        <v xml:space="preserve"> </v>
      </c>
      <c r="C561" s="72" t="str">
        <f t="shared" si="162"/>
        <v xml:space="preserve">  </v>
      </c>
      <c r="D561" s="72" t="str">
        <f t="shared" si="163"/>
        <v xml:space="preserve">  </v>
      </c>
      <c r="E561" s="73" t="s">
        <v>195</v>
      </c>
      <c r="F561" s="74">
        <v>49</v>
      </c>
      <c r="G561" s="75">
        <v>3113</v>
      </c>
      <c r="H561" s="101"/>
      <c r="I561" s="101" t="s">
        <v>145</v>
      </c>
      <c r="J561" s="142"/>
      <c r="K561" s="77"/>
      <c r="L561" s="77"/>
      <c r="M561" s="77"/>
      <c r="N561" s="70">
        <v>4910</v>
      </c>
    </row>
    <row r="562" spans="1:14" ht="15.75" hidden="1" customHeight="1" x14ac:dyDescent="0.2">
      <c r="A562" s="53">
        <f t="shared" si="161"/>
        <v>3113</v>
      </c>
      <c r="B562" s="54" t="str">
        <f t="shared" si="1"/>
        <v xml:space="preserve"> </v>
      </c>
      <c r="C562" s="72" t="str">
        <f t="shared" si="162"/>
        <v xml:space="preserve">  </v>
      </c>
      <c r="D562" s="72" t="str">
        <f t="shared" si="163"/>
        <v xml:space="preserve">  </v>
      </c>
      <c r="E562" s="73" t="s">
        <v>195</v>
      </c>
      <c r="F562" s="74">
        <v>54</v>
      </c>
      <c r="G562" s="75">
        <v>3113</v>
      </c>
      <c r="H562" s="101"/>
      <c r="I562" s="101" t="s">
        <v>145</v>
      </c>
      <c r="J562" s="142"/>
      <c r="K562" s="77"/>
      <c r="L562" s="77"/>
      <c r="M562" s="77"/>
      <c r="N562" s="70">
        <v>5410</v>
      </c>
    </row>
    <row r="563" spans="1:14" ht="15.75" hidden="1" customHeight="1" x14ac:dyDescent="0.2">
      <c r="A563" s="53">
        <f t="shared" si="161"/>
        <v>3113</v>
      </c>
      <c r="B563" s="54" t="str">
        <f t="shared" si="1"/>
        <v xml:space="preserve"> </v>
      </c>
      <c r="C563" s="72" t="str">
        <f t="shared" si="162"/>
        <v xml:space="preserve">  </v>
      </c>
      <c r="D563" s="72" t="str">
        <f t="shared" si="163"/>
        <v xml:space="preserve">  </v>
      </c>
      <c r="E563" s="73" t="s">
        <v>195</v>
      </c>
      <c r="F563" s="74">
        <v>62</v>
      </c>
      <c r="G563" s="75">
        <v>3113</v>
      </c>
      <c r="H563" s="101"/>
      <c r="I563" s="101" t="s">
        <v>145</v>
      </c>
      <c r="J563" s="142"/>
      <c r="K563" s="77"/>
      <c r="L563" s="77"/>
      <c r="M563" s="77"/>
      <c r="N563" s="70">
        <v>6210</v>
      </c>
    </row>
    <row r="564" spans="1:14" ht="15.75" hidden="1" customHeight="1" x14ac:dyDescent="0.2">
      <c r="A564" s="53">
        <f t="shared" si="161"/>
        <v>3113</v>
      </c>
      <c r="B564" s="54" t="str">
        <f t="shared" si="1"/>
        <v xml:space="preserve"> </v>
      </c>
      <c r="C564" s="72" t="str">
        <f t="shared" si="162"/>
        <v xml:space="preserve">  </v>
      </c>
      <c r="D564" s="72" t="str">
        <f t="shared" si="163"/>
        <v xml:space="preserve">  </v>
      </c>
      <c r="E564" s="73" t="s">
        <v>195</v>
      </c>
      <c r="F564" s="74">
        <v>72</v>
      </c>
      <c r="G564" s="75">
        <v>3113</v>
      </c>
      <c r="H564" s="101"/>
      <c r="I564" s="101" t="s">
        <v>145</v>
      </c>
      <c r="J564" s="142"/>
      <c r="K564" s="77"/>
      <c r="L564" s="77"/>
      <c r="M564" s="77"/>
      <c r="N564" s="70">
        <v>7210</v>
      </c>
    </row>
    <row r="565" spans="1:14" ht="15.75" hidden="1" customHeight="1" x14ac:dyDescent="0.2">
      <c r="A565" s="53">
        <f t="shared" si="161"/>
        <v>3113</v>
      </c>
      <c r="B565" s="54" t="str">
        <f t="shared" si="1"/>
        <v xml:space="preserve"> </v>
      </c>
      <c r="C565" s="72" t="str">
        <f t="shared" si="162"/>
        <v xml:space="preserve">  </v>
      </c>
      <c r="D565" s="72" t="str">
        <f t="shared" si="163"/>
        <v xml:space="preserve">  </v>
      </c>
      <c r="E565" s="73" t="s">
        <v>195</v>
      </c>
      <c r="F565" s="74">
        <v>82</v>
      </c>
      <c r="G565" s="75">
        <v>3113</v>
      </c>
      <c r="H565" s="101"/>
      <c r="I565" s="101" t="s">
        <v>145</v>
      </c>
      <c r="J565" s="143"/>
      <c r="K565" s="77"/>
      <c r="L565" s="77"/>
      <c r="M565" s="77"/>
      <c r="N565" s="70">
        <v>8210</v>
      </c>
    </row>
    <row r="566" spans="1:14" ht="15.75" hidden="1" customHeight="1" x14ac:dyDescent="0.2">
      <c r="A566" s="53">
        <f t="shared" si="161"/>
        <v>3114</v>
      </c>
      <c r="B566" s="54">
        <f t="shared" si="1"/>
        <v>32</v>
      </c>
      <c r="C566" s="72" t="str">
        <f t="shared" si="162"/>
        <v>092</v>
      </c>
      <c r="D566" s="72" t="str">
        <f t="shared" si="163"/>
        <v>0922</v>
      </c>
      <c r="E566" s="73" t="s">
        <v>195</v>
      </c>
      <c r="F566" s="74">
        <v>32</v>
      </c>
      <c r="G566" s="75">
        <v>3114</v>
      </c>
      <c r="H566" s="101">
        <v>1161</v>
      </c>
      <c r="I566" s="101" t="s">
        <v>145</v>
      </c>
      <c r="J566" s="141" t="s">
        <v>217</v>
      </c>
      <c r="K566" s="77"/>
      <c r="L566" s="77"/>
      <c r="M566" s="77"/>
      <c r="N566" s="70">
        <v>3210</v>
      </c>
    </row>
    <row r="567" spans="1:14" ht="15.75" hidden="1" customHeight="1" x14ac:dyDescent="0.2">
      <c r="A567" s="53">
        <f t="shared" si="161"/>
        <v>3114</v>
      </c>
      <c r="B567" s="54" t="str">
        <f t="shared" si="1"/>
        <v xml:space="preserve"> </v>
      </c>
      <c r="C567" s="72" t="str">
        <f t="shared" si="162"/>
        <v xml:space="preserve">  </v>
      </c>
      <c r="D567" s="72" t="str">
        <f t="shared" si="163"/>
        <v xml:space="preserve">  </v>
      </c>
      <c r="E567" s="73" t="s">
        <v>195</v>
      </c>
      <c r="F567" s="74">
        <v>49</v>
      </c>
      <c r="G567" s="75">
        <v>3114</v>
      </c>
      <c r="H567" s="101"/>
      <c r="I567" s="101" t="s">
        <v>145</v>
      </c>
      <c r="J567" s="142"/>
      <c r="K567" s="77"/>
      <c r="L567" s="77"/>
      <c r="M567" s="77"/>
      <c r="N567" s="70">
        <v>4910</v>
      </c>
    </row>
    <row r="568" spans="1:14" ht="15.75" hidden="1" customHeight="1" x14ac:dyDescent="0.2">
      <c r="A568" s="53">
        <f t="shared" si="161"/>
        <v>3114</v>
      </c>
      <c r="B568" s="54" t="str">
        <f t="shared" si="1"/>
        <v xml:space="preserve"> </v>
      </c>
      <c r="C568" s="72" t="str">
        <f t="shared" si="162"/>
        <v xml:space="preserve">  </v>
      </c>
      <c r="D568" s="72" t="str">
        <f t="shared" si="163"/>
        <v xml:space="preserve">  </v>
      </c>
      <c r="E568" s="73" t="s">
        <v>195</v>
      </c>
      <c r="F568" s="74">
        <v>54</v>
      </c>
      <c r="G568" s="75">
        <v>3114</v>
      </c>
      <c r="H568" s="101"/>
      <c r="I568" s="101" t="s">
        <v>145</v>
      </c>
      <c r="J568" s="142"/>
      <c r="K568" s="77"/>
      <c r="L568" s="77"/>
      <c r="M568" s="77"/>
      <c r="N568" s="70">
        <v>5410</v>
      </c>
    </row>
    <row r="569" spans="1:14" ht="15.75" hidden="1" customHeight="1" x14ac:dyDescent="0.2">
      <c r="A569" s="53">
        <f t="shared" si="161"/>
        <v>3114</v>
      </c>
      <c r="B569" s="54" t="str">
        <f t="shared" si="1"/>
        <v xml:space="preserve"> </v>
      </c>
      <c r="C569" s="72" t="str">
        <f t="shared" si="162"/>
        <v xml:space="preserve">  </v>
      </c>
      <c r="D569" s="72" t="str">
        <f t="shared" si="163"/>
        <v xml:space="preserve">  </v>
      </c>
      <c r="E569" s="73" t="s">
        <v>195</v>
      </c>
      <c r="F569" s="74">
        <v>62</v>
      </c>
      <c r="G569" s="75">
        <v>3114</v>
      </c>
      <c r="H569" s="101"/>
      <c r="I569" s="101" t="s">
        <v>145</v>
      </c>
      <c r="J569" s="142"/>
      <c r="K569" s="77"/>
      <c r="L569" s="77"/>
      <c r="M569" s="77"/>
      <c r="N569" s="70">
        <v>6210</v>
      </c>
    </row>
    <row r="570" spans="1:14" ht="15.75" hidden="1" customHeight="1" x14ac:dyDescent="0.2">
      <c r="A570" s="53">
        <f t="shared" si="161"/>
        <v>3114</v>
      </c>
      <c r="B570" s="54" t="str">
        <f t="shared" si="1"/>
        <v xml:space="preserve"> </v>
      </c>
      <c r="C570" s="72" t="str">
        <f t="shared" si="162"/>
        <v xml:space="preserve">  </v>
      </c>
      <c r="D570" s="72" t="str">
        <f t="shared" si="163"/>
        <v xml:space="preserve">  </v>
      </c>
      <c r="E570" s="73" t="s">
        <v>195</v>
      </c>
      <c r="F570" s="74">
        <v>72</v>
      </c>
      <c r="G570" s="75">
        <v>3114</v>
      </c>
      <c r="H570" s="101"/>
      <c r="I570" s="101" t="s">
        <v>145</v>
      </c>
      <c r="J570" s="142"/>
      <c r="K570" s="77"/>
      <c r="L570" s="77"/>
      <c r="M570" s="77"/>
      <c r="N570" s="70">
        <v>7210</v>
      </c>
    </row>
    <row r="571" spans="1:14" ht="15.75" hidden="1" customHeight="1" x14ac:dyDescent="0.2">
      <c r="A571" s="53">
        <f t="shared" si="161"/>
        <v>3114</v>
      </c>
      <c r="B571" s="54" t="str">
        <f t="shared" si="1"/>
        <v xml:space="preserve"> </v>
      </c>
      <c r="C571" s="72" t="str">
        <f t="shared" si="162"/>
        <v xml:space="preserve">  </v>
      </c>
      <c r="D571" s="72" t="str">
        <f t="shared" si="163"/>
        <v xml:space="preserve">  </v>
      </c>
      <c r="E571" s="73" t="s">
        <v>139</v>
      </c>
      <c r="F571" s="74">
        <v>82</v>
      </c>
      <c r="G571" s="75">
        <v>3114</v>
      </c>
      <c r="H571" s="101"/>
      <c r="I571" s="101" t="s">
        <v>145</v>
      </c>
      <c r="J571" s="143"/>
      <c r="K571" s="77"/>
      <c r="L571" s="77"/>
      <c r="M571" s="77"/>
      <c r="N571" s="70">
        <v>8210</v>
      </c>
    </row>
    <row r="572" spans="1:14" ht="15.75" hidden="1" customHeight="1" x14ac:dyDescent="0.2">
      <c r="A572" s="53">
        <f t="shared" si="161"/>
        <v>312</v>
      </c>
      <c r="B572" s="54" t="str">
        <f t="shared" si="1"/>
        <v xml:space="preserve"> </v>
      </c>
      <c r="C572" s="72" t="str">
        <f t="shared" si="162"/>
        <v xml:space="preserve">  </v>
      </c>
      <c r="D572" s="72" t="str">
        <f t="shared" si="163"/>
        <v xml:space="preserve">  </v>
      </c>
      <c r="E572" s="73"/>
      <c r="F572" s="74"/>
      <c r="G572" s="75">
        <v>312</v>
      </c>
      <c r="H572" s="76"/>
      <c r="I572" s="76"/>
      <c r="J572" s="8" t="s">
        <v>218</v>
      </c>
      <c r="K572" s="77">
        <f t="shared" ref="K572:M572" si="167">SUM(K573:K578)</f>
        <v>0</v>
      </c>
      <c r="L572" s="77">
        <f t="shared" si="167"/>
        <v>0</v>
      </c>
      <c r="M572" s="77">
        <f t="shared" si="167"/>
        <v>0</v>
      </c>
      <c r="N572" s="70"/>
    </row>
    <row r="573" spans="1:14" ht="15.75" hidden="1" customHeight="1" x14ac:dyDescent="0.2">
      <c r="A573" s="53">
        <f t="shared" si="161"/>
        <v>3121</v>
      </c>
      <c r="B573" s="54">
        <f t="shared" si="1"/>
        <v>32</v>
      </c>
      <c r="C573" s="72" t="str">
        <f t="shared" si="162"/>
        <v>092</v>
      </c>
      <c r="D573" s="72" t="str">
        <f t="shared" si="163"/>
        <v>0922</v>
      </c>
      <c r="E573" s="73" t="s">
        <v>195</v>
      </c>
      <c r="F573" s="74">
        <v>32</v>
      </c>
      <c r="G573" s="75">
        <v>3121</v>
      </c>
      <c r="H573" s="101">
        <v>1163</v>
      </c>
      <c r="I573" s="101" t="s">
        <v>145</v>
      </c>
      <c r="J573" s="141" t="s">
        <v>218</v>
      </c>
      <c r="K573" s="77"/>
      <c r="L573" s="77"/>
      <c r="M573" s="77"/>
      <c r="N573" s="70">
        <v>3210</v>
      </c>
    </row>
    <row r="574" spans="1:14" ht="15.75" hidden="1" customHeight="1" x14ac:dyDescent="0.2">
      <c r="A574" s="53">
        <f t="shared" si="161"/>
        <v>3121</v>
      </c>
      <c r="B574" s="54" t="str">
        <f t="shared" si="1"/>
        <v xml:space="preserve"> </v>
      </c>
      <c r="C574" s="72" t="str">
        <f t="shared" si="162"/>
        <v xml:space="preserve">  </v>
      </c>
      <c r="D574" s="72" t="str">
        <f t="shared" si="163"/>
        <v xml:space="preserve">  </v>
      </c>
      <c r="E574" s="73" t="s">
        <v>195</v>
      </c>
      <c r="F574" s="74">
        <v>49</v>
      </c>
      <c r="G574" s="75">
        <v>3121</v>
      </c>
      <c r="H574" s="101"/>
      <c r="I574" s="101" t="s">
        <v>145</v>
      </c>
      <c r="J574" s="142"/>
      <c r="K574" s="77"/>
      <c r="L574" s="77"/>
      <c r="M574" s="77"/>
      <c r="N574" s="70">
        <v>4910</v>
      </c>
    </row>
    <row r="575" spans="1:14" ht="15.75" hidden="1" customHeight="1" x14ac:dyDescent="0.2">
      <c r="A575" s="53">
        <f t="shared" si="161"/>
        <v>3121</v>
      </c>
      <c r="B575" s="54" t="str">
        <f t="shared" si="1"/>
        <v xml:space="preserve"> </v>
      </c>
      <c r="C575" s="72" t="str">
        <f t="shared" si="162"/>
        <v xml:space="preserve">  </v>
      </c>
      <c r="D575" s="72" t="str">
        <f t="shared" si="163"/>
        <v xml:space="preserve">  </v>
      </c>
      <c r="E575" s="73" t="s">
        <v>195</v>
      </c>
      <c r="F575" s="74">
        <v>54</v>
      </c>
      <c r="G575" s="75">
        <v>3121</v>
      </c>
      <c r="H575" s="101"/>
      <c r="I575" s="101" t="s">
        <v>145</v>
      </c>
      <c r="J575" s="142"/>
      <c r="K575" s="77"/>
      <c r="L575" s="77"/>
      <c r="M575" s="77"/>
      <c r="N575" s="70">
        <v>5410</v>
      </c>
    </row>
    <row r="576" spans="1:14" ht="15.75" hidden="1" customHeight="1" x14ac:dyDescent="0.2">
      <c r="A576" s="53">
        <f t="shared" si="161"/>
        <v>3121</v>
      </c>
      <c r="B576" s="54" t="str">
        <f t="shared" si="1"/>
        <v xml:space="preserve"> </v>
      </c>
      <c r="C576" s="72" t="str">
        <f t="shared" si="162"/>
        <v xml:space="preserve">  </v>
      </c>
      <c r="D576" s="72" t="str">
        <f t="shared" si="163"/>
        <v xml:space="preserve">  </v>
      </c>
      <c r="E576" s="73" t="s">
        <v>195</v>
      </c>
      <c r="F576" s="74">
        <v>62</v>
      </c>
      <c r="G576" s="75">
        <v>3121</v>
      </c>
      <c r="H576" s="101"/>
      <c r="I576" s="101" t="s">
        <v>145</v>
      </c>
      <c r="J576" s="142"/>
      <c r="K576" s="77"/>
      <c r="L576" s="77"/>
      <c r="M576" s="77"/>
      <c r="N576" s="70">
        <v>6210</v>
      </c>
    </row>
    <row r="577" spans="1:14" ht="15.75" hidden="1" customHeight="1" x14ac:dyDescent="0.2">
      <c r="A577" s="53">
        <f t="shared" si="161"/>
        <v>3121</v>
      </c>
      <c r="B577" s="54" t="str">
        <f t="shared" si="1"/>
        <v xml:space="preserve"> </v>
      </c>
      <c r="C577" s="72" t="str">
        <f t="shared" si="162"/>
        <v xml:space="preserve">  </v>
      </c>
      <c r="D577" s="72" t="str">
        <f t="shared" si="163"/>
        <v xml:space="preserve">  </v>
      </c>
      <c r="E577" s="73" t="s">
        <v>195</v>
      </c>
      <c r="F577" s="74">
        <v>72</v>
      </c>
      <c r="G577" s="75">
        <v>3121</v>
      </c>
      <c r="H577" s="101"/>
      <c r="I577" s="101" t="s">
        <v>145</v>
      </c>
      <c r="J577" s="142"/>
      <c r="K577" s="77"/>
      <c r="L577" s="77"/>
      <c r="M577" s="77"/>
      <c r="N577" s="70">
        <v>7210</v>
      </c>
    </row>
    <row r="578" spans="1:14" ht="15.75" hidden="1" customHeight="1" x14ac:dyDescent="0.2">
      <c r="A578" s="53">
        <f t="shared" si="161"/>
        <v>3121</v>
      </c>
      <c r="B578" s="54" t="str">
        <f t="shared" si="1"/>
        <v xml:space="preserve"> </v>
      </c>
      <c r="C578" s="72" t="str">
        <f t="shared" si="162"/>
        <v xml:space="preserve">  </v>
      </c>
      <c r="D578" s="72" t="str">
        <f t="shared" si="163"/>
        <v xml:space="preserve">  </v>
      </c>
      <c r="E578" s="73" t="s">
        <v>195</v>
      </c>
      <c r="F578" s="74">
        <v>82</v>
      </c>
      <c r="G578" s="75">
        <v>3121</v>
      </c>
      <c r="H578" s="101"/>
      <c r="I578" s="101" t="s">
        <v>145</v>
      </c>
      <c r="J578" s="143"/>
      <c r="K578" s="77"/>
      <c r="L578" s="77"/>
      <c r="M578" s="77"/>
      <c r="N578" s="70">
        <v>8210</v>
      </c>
    </row>
    <row r="579" spans="1:14" ht="15.75" hidden="1" customHeight="1" x14ac:dyDescent="0.2">
      <c r="A579" s="53">
        <f t="shared" si="161"/>
        <v>313</v>
      </c>
      <c r="B579" s="54" t="str">
        <f t="shared" si="1"/>
        <v xml:space="preserve"> </v>
      </c>
      <c r="C579" s="72" t="str">
        <f t="shared" si="162"/>
        <v xml:space="preserve">  </v>
      </c>
      <c r="D579" s="72" t="str">
        <f t="shared" si="163"/>
        <v xml:space="preserve">  </v>
      </c>
      <c r="E579" s="73"/>
      <c r="F579" s="74"/>
      <c r="G579" s="75">
        <v>313</v>
      </c>
      <c r="H579" s="76"/>
      <c r="I579" s="76"/>
      <c r="J579" s="8" t="s">
        <v>219</v>
      </c>
      <c r="K579" s="77">
        <f t="shared" ref="K579:M579" si="168">SUM(K580:K591)</f>
        <v>0</v>
      </c>
      <c r="L579" s="77">
        <f t="shared" si="168"/>
        <v>0</v>
      </c>
      <c r="M579" s="77">
        <f t="shared" si="168"/>
        <v>0</v>
      </c>
      <c r="N579" s="70"/>
    </row>
    <row r="580" spans="1:14" ht="25.5" hidden="1" customHeight="1" x14ac:dyDescent="0.2">
      <c r="A580" s="53">
        <f t="shared" si="161"/>
        <v>3132</v>
      </c>
      <c r="B580" s="54">
        <f t="shared" si="1"/>
        <v>32</v>
      </c>
      <c r="C580" s="72" t="str">
        <f t="shared" si="162"/>
        <v>092</v>
      </c>
      <c r="D580" s="72" t="str">
        <f t="shared" si="163"/>
        <v>0922</v>
      </c>
      <c r="E580" s="73" t="s">
        <v>195</v>
      </c>
      <c r="F580" s="74">
        <v>32</v>
      </c>
      <c r="G580" s="75">
        <v>3132</v>
      </c>
      <c r="H580" s="101">
        <v>1166</v>
      </c>
      <c r="I580" s="101" t="s">
        <v>145</v>
      </c>
      <c r="J580" s="141" t="s">
        <v>220</v>
      </c>
      <c r="K580" s="77"/>
      <c r="L580" s="77"/>
      <c r="M580" s="77"/>
      <c r="N580" s="70">
        <v>3210</v>
      </c>
    </row>
    <row r="581" spans="1:14" ht="15.75" hidden="1" customHeight="1" x14ac:dyDescent="0.2">
      <c r="A581" s="53">
        <f t="shared" si="161"/>
        <v>3132</v>
      </c>
      <c r="B581" s="54" t="str">
        <f t="shared" si="1"/>
        <v xml:space="preserve"> </v>
      </c>
      <c r="C581" s="72" t="str">
        <f t="shared" si="162"/>
        <v xml:space="preserve">  </v>
      </c>
      <c r="D581" s="72" t="str">
        <f t="shared" si="163"/>
        <v xml:space="preserve">  </v>
      </c>
      <c r="E581" s="73" t="s">
        <v>195</v>
      </c>
      <c r="F581" s="74">
        <v>49</v>
      </c>
      <c r="G581" s="75">
        <v>3132</v>
      </c>
      <c r="H581" s="101"/>
      <c r="I581" s="101" t="s">
        <v>145</v>
      </c>
      <c r="J581" s="142"/>
      <c r="K581" s="77"/>
      <c r="L581" s="77"/>
      <c r="M581" s="77"/>
      <c r="N581" s="70">
        <v>4910</v>
      </c>
    </row>
    <row r="582" spans="1:14" ht="15.75" hidden="1" customHeight="1" x14ac:dyDescent="0.2">
      <c r="A582" s="53">
        <f t="shared" si="161"/>
        <v>3132</v>
      </c>
      <c r="B582" s="54" t="str">
        <f t="shared" si="1"/>
        <v xml:space="preserve"> </v>
      </c>
      <c r="C582" s="72" t="str">
        <f t="shared" si="162"/>
        <v xml:space="preserve">  </v>
      </c>
      <c r="D582" s="72" t="str">
        <f t="shared" si="163"/>
        <v xml:space="preserve">  </v>
      </c>
      <c r="E582" s="73" t="s">
        <v>195</v>
      </c>
      <c r="F582" s="74">
        <v>54</v>
      </c>
      <c r="G582" s="75">
        <v>3132</v>
      </c>
      <c r="H582" s="101"/>
      <c r="I582" s="101" t="s">
        <v>145</v>
      </c>
      <c r="J582" s="142"/>
      <c r="K582" s="77"/>
      <c r="L582" s="77"/>
      <c r="M582" s="77"/>
      <c r="N582" s="70">
        <v>5410</v>
      </c>
    </row>
    <row r="583" spans="1:14" ht="15.75" hidden="1" customHeight="1" x14ac:dyDescent="0.2">
      <c r="A583" s="53">
        <f t="shared" si="161"/>
        <v>3132</v>
      </c>
      <c r="B583" s="54" t="str">
        <f t="shared" si="1"/>
        <v xml:space="preserve"> </v>
      </c>
      <c r="C583" s="72" t="str">
        <f t="shared" si="162"/>
        <v xml:space="preserve">  </v>
      </c>
      <c r="D583" s="72" t="str">
        <f t="shared" si="163"/>
        <v xml:space="preserve">  </v>
      </c>
      <c r="E583" s="73" t="s">
        <v>195</v>
      </c>
      <c r="F583" s="74">
        <v>62</v>
      </c>
      <c r="G583" s="75">
        <v>3132</v>
      </c>
      <c r="H583" s="101"/>
      <c r="I583" s="101" t="s">
        <v>145</v>
      </c>
      <c r="J583" s="142"/>
      <c r="K583" s="77"/>
      <c r="L583" s="77"/>
      <c r="M583" s="77"/>
      <c r="N583" s="70">
        <v>6210</v>
      </c>
    </row>
    <row r="584" spans="1:14" ht="15.75" hidden="1" customHeight="1" x14ac:dyDescent="0.2">
      <c r="A584" s="53">
        <f t="shared" si="161"/>
        <v>3132</v>
      </c>
      <c r="B584" s="54" t="str">
        <f t="shared" si="1"/>
        <v xml:space="preserve"> </v>
      </c>
      <c r="C584" s="72" t="str">
        <f t="shared" si="162"/>
        <v xml:space="preserve">  </v>
      </c>
      <c r="D584" s="72" t="str">
        <f t="shared" si="163"/>
        <v xml:space="preserve">  </v>
      </c>
      <c r="E584" s="73" t="s">
        <v>195</v>
      </c>
      <c r="F584" s="74">
        <v>72</v>
      </c>
      <c r="G584" s="75">
        <v>3132</v>
      </c>
      <c r="H584" s="101"/>
      <c r="I584" s="101" t="s">
        <v>145</v>
      </c>
      <c r="J584" s="142"/>
      <c r="K584" s="77"/>
      <c r="L584" s="77"/>
      <c r="M584" s="77"/>
      <c r="N584" s="70">
        <v>7210</v>
      </c>
    </row>
    <row r="585" spans="1:14" ht="15.75" hidden="1" customHeight="1" x14ac:dyDescent="0.2">
      <c r="A585" s="53">
        <f t="shared" si="161"/>
        <v>3132</v>
      </c>
      <c r="B585" s="54" t="str">
        <f t="shared" si="1"/>
        <v xml:space="preserve"> </v>
      </c>
      <c r="C585" s="72" t="str">
        <f t="shared" si="162"/>
        <v xml:space="preserve">  </v>
      </c>
      <c r="D585" s="72" t="str">
        <f t="shared" si="163"/>
        <v xml:space="preserve">  </v>
      </c>
      <c r="E585" s="73" t="s">
        <v>195</v>
      </c>
      <c r="F585" s="74">
        <v>82</v>
      </c>
      <c r="G585" s="75">
        <v>3132</v>
      </c>
      <c r="H585" s="101"/>
      <c r="I585" s="101" t="s">
        <v>145</v>
      </c>
      <c r="J585" s="143"/>
      <c r="K585" s="77"/>
      <c r="L585" s="77"/>
      <c r="M585" s="77"/>
      <c r="N585" s="70">
        <v>8210</v>
      </c>
    </row>
    <row r="586" spans="1:14" ht="25.5" hidden="1" customHeight="1" x14ac:dyDescent="0.2">
      <c r="A586" s="53">
        <f t="shared" si="161"/>
        <v>3133</v>
      </c>
      <c r="B586" s="54">
        <f t="shared" si="1"/>
        <v>32</v>
      </c>
      <c r="C586" s="72" t="str">
        <f t="shared" si="162"/>
        <v>092</v>
      </c>
      <c r="D586" s="72" t="str">
        <f t="shared" si="163"/>
        <v>0922</v>
      </c>
      <c r="E586" s="73" t="s">
        <v>195</v>
      </c>
      <c r="F586" s="74">
        <v>32</v>
      </c>
      <c r="G586" s="75">
        <v>3133</v>
      </c>
      <c r="H586" s="101">
        <v>7040</v>
      </c>
      <c r="I586" s="101" t="s">
        <v>145</v>
      </c>
      <c r="J586" s="141" t="s">
        <v>221</v>
      </c>
      <c r="K586" s="77"/>
      <c r="L586" s="77"/>
      <c r="M586" s="77"/>
      <c r="N586" s="70">
        <v>3210</v>
      </c>
    </row>
    <row r="587" spans="1:14" ht="15.75" hidden="1" customHeight="1" x14ac:dyDescent="0.2">
      <c r="A587" s="53">
        <f t="shared" si="161"/>
        <v>3133</v>
      </c>
      <c r="B587" s="54" t="str">
        <f t="shared" si="1"/>
        <v xml:space="preserve"> </v>
      </c>
      <c r="C587" s="72" t="str">
        <f t="shared" si="162"/>
        <v xml:space="preserve">  </v>
      </c>
      <c r="D587" s="72" t="str">
        <f t="shared" si="163"/>
        <v xml:space="preserve">  </v>
      </c>
      <c r="E587" s="73" t="s">
        <v>195</v>
      </c>
      <c r="F587" s="74">
        <v>49</v>
      </c>
      <c r="G587" s="75">
        <v>3133</v>
      </c>
      <c r="H587" s="101"/>
      <c r="I587" s="101" t="s">
        <v>145</v>
      </c>
      <c r="J587" s="142"/>
      <c r="K587" s="77"/>
      <c r="L587" s="77"/>
      <c r="M587" s="77"/>
      <c r="N587" s="70">
        <v>4910</v>
      </c>
    </row>
    <row r="588" spans="1:14" ht="15.75" hidden="1" customHeight="1" x14ac:dyDescent="0.2">
      <c r="A588" s="53">
        <f t="shared" si="161"/>
        <v>3133</v>
      </c>
      <c r="B588" s="54" t="str">
        <f t="shared" si="1"/>
        <v xml:space="preserve"> </v>
      </c>
      <c r="C588" s="72" t="str">
        <f t="shared" si="162"/>
        <v xml:space="preserve">  </v>
      </c>
      <c r="D588" s="72" t="str">
        <f t="shared" si="163"/>
        <v xml:space="preserve">  </v>
      </c>
      <c r="E588" s="73" t="s">
        <v>195</v>
      </c>
      <c r="F588" s="74">
        <v>54</v>
      </c>
      <c r="G588" s="75">
        <v>3133</v>
      </c>
      <c r="H588" s="101"/>
      <c r="I588" s="101" t="s">
        <v>145</v>
      </c>
      <c r="J588" s="142"/>
      <c r="K588" s="77"/>
      <c r="L588" s="77"/>
      <c r="M588" s="77"/>
      <c r="N588" s="70">
        <v>5410</v>
      </c>
    </row>
    <row r="589" spans="1:14" ht="15.75" hidden="1" customHeight="1" x14ac:dyDescent="0.2">
      <c r="A589" s="53">
        <f t="shared" si="161"/>
        <v>3133</v>
      </c>
      <c r="B589" s="54" t="str">
        <f t="shared" si="1"/>
        <v xml:space="preserve"> </v>
      </c>
      <c r="C589" s="72" t="str">
        <f t="shared" si="162"/>
        <v xml:space="preserve">  </v>
      </c>
      <c r="D589" s="72" t="str">
        <f t="shared" si="163"/>
        <v xml:space="preserve">  </v>
      </c>
      <c r="E589" s="73" t="s">
        <v>195</v>
      </c>
      <c r="F589" s="74">
        <v>62</v>
      </c>
      <c r="G589" s="75">
        <v>3133</v>
      </c>
      <c r="H589" s="101"/>
      <c r="I589" s="101" t="s">
        <v>145</v>
      </c>
      <c r="J589" s="142"/>
      <c r="K589" s="77"/>
      <c r="L589" s="77"/>
      <c r="M589" s="77"/>
      <c r="N589" s="70">
        <v>6210</v>
      </c>
    </row>
    <row r="590" spans="1:14" ht="15.75" hidden="1" customHeight="1" x14ac:dyDescent="0.2">
      <c r="A590" s="53">
        <f t="shared" si="161"/>
        <v>3133</v>
      </c>
      <c r="B590" s="54" t="str">
        <f t="shared" si="1"/>
        <v xml:space="preserve"> </v>
      </c>
      <c r="C590" s="72" t="str">
        <f t="shared" si="162"/>
        <v xml:space="preserve">  </v>
      </c>
      <c r="D590" s="72" t="str">
        <f t="shared" si="163"/>
        <v xml:space="preserve">  </v>
      </c>
      <c r="E590" s="73" t="s">
        <v>195</v>
      </c>
      <c r="F590" s="74">
        <v>72</v>
      </c>
      <c r="G590" s="75">
        <v>3133</v>
      </c>
      <c r="H590" s="101"/>
      <c r="I590" s="101" t="s">
        <v>145</v>
      </c>
      <c r="J590" s="142"/>
      <c r="K590" s="77"/>
      <c r="L590" s="77"/>
      <c r="M590" s="77"/>
      <c r="N590" s="70">
        <v>7210</v>
      </c>
    </row>
    <row r="591" spans="1:14" ht="15.75" hidden="1" customHeight="1" x14ac:dyDescent="0.2">
      <c r="A591" s="53">
        <f t="shared" si="161"/>
        <v>3133</v>
      </c>
      <c r="B591" s="54" t="str">
        <f t="shared" si="1"/>
        <v xml:space="preserve"> </v>
      </c>
      <c r="C591" s="72" t="str">
        <f t="shared" si="162"/>
        <v xml:space="preserve">  </v>
      </c>
      <c r="D591" s="72" t="str">
        <f t="shared" si="163"/>
        <v xml:space="preserve">  </v>
      </c>
      <c r="E591" s="73" t="s">
        <v>195</v>
      </c>
      <c r="F591" s="74">
        <v>82</v>
      </c>
      <c r="G591" s="75">
        <v>3133</v>
      </c>
      <c r="H591" s="101"/>
      <c r="I591" s="101" t="s">
        <v>145</v>
      </c>
      <c r="J591" s="143"/>
      <c r="K591" s="77"/>
      <c r="L591" s="77"/>
      <c r="M591" s="77"/>
      <c r="N591" s="70">
        <v>8210</v>
      </c>
    </row>
    <row r="592" spans="1:14" ht="15.75" hidden="1" customHeight="1" x14ac:dyDescent="0.2">
      <c r="A592" s="53">
        <f t="shared" si="161"/>
        <v>32</v>
      </c>
      <c r="B592" s="54" t="str">
        <f t="shared" si="1"/>
        <v xml:space="preserve"> </v>
      </c>
      <c r="C592" s="72" t="str">
        <f t="shared" si="162"/>
        <v xml:space="preserve">  </v>
      </c>
      <c r="D592" s="72" t="str">
        <f t="shared" si="163"/>
        <v xml:space="preserve">  </v>
      </c>
      <c r="E592" s="73"/>
      <c r="F592" s="74"/>
      <c r="G592" s="75">
        <v>32</v>
      </c>
      <c r="H592" s="76"/>
      <c r="I592" s="76"/>
      <c r="J592" s="8" t="s">
        <v>153</v>
      </c>
      <c r="K592" s="77">
        <f t="shared" ref="K592:M592" si="169">SUM(K593,K618,K655,K717,K710)</f>
        <v>0</v>
      </c>
      <c r="L592" s="77">
        <f t="shared" si="169"/>
        <v>0</v>
      </c>
      <c r="M592" s="77">
        <f t="shared" si="169"/>
        <v>0</v>
      </c>
      <c r="N592" s="70"/>
    </row>
    <row r="593" spans="1:14" ht="15.75" hidden="1" customHeight="1" x14ac:dyDescent="0.2">
      <c r="A593" s="53">
        <f t="shared" si="161"/>
        <v>321</v>
      </c>
      <c r="B593" s="54" t="str">
        <f t="shared" si="1"/>
        <v xml:space="preserve"> </v>
      </c>
      <c r="C593" s="72" t="str">
        <f t="shared" si="162"/>
        <v xml:space="preserve">  </v>
      </c>
      <c r="D593" s="72" t="str">
        <f t="shared" si="163"/>
        <v xml:space="preserve">  </v>
      </c>
      <c r="E593" s="73"/>
      <c r="F593" s="74"/>
      <c r="G593" s="75">
        <v>321</v>
      </c>
      <c r="H593" s="76"/>
      <c r="I593" s="76"/>
      <c r="J593" s="8" t="s">
        <v>159</v>
      </c>
      <c r="K593" s="77">
        <f t="shared" ref="K593:M593" si="170">SUM(K594:K617)</f>
        <v>0</v>
      </c>
      <c r="L593" s="77">
        <f t="shared" si="170"/>
        <v>0</v>
      </c>
      <c r="M593" s="77">
        <f t="shared" si="170"/>
        <v>0</v>
      </c>
      <c r="N593" s="70"/>
    </row>
    <row r="594" spans="1:14" ht="15.75" hidden="1" customHeight="1" x14ac:dyDescent="0.2">
      <c r="A594" s="53">
        <f t="shared" si="161"/>
        <v>3211</v>
      </c>
      <c r="B594" s="54">
        <f t="shared" si="1"/>
        <v>32</v>
      </c>
      <c r="C594" s="72" t="str">
        <f t="shared" si="162"/>
        <v>092</v>
      </c>
      <c r="D594" s="72" t="str">
        <f t="shared" si="163"/>
        <v>0922</v>
      </c>
      <c r="E594" s="73" t="s">
        <v>195</v>
      </c>
      <c r="F594" s="74">
        <v>32</v>
      </c>
      <c r="G594" s="75">
        <v>3211</v>
      </c>
      <c r="H594" s="101">
        <v>1170</v>
      </c>
      <c r="I594" s="101" t="s">
        <v>145</v>
      </c>
      <c r="J594" s="141" t="s">
        <v>160</v>
      </c>
      <c r="K594" s="77"/>
      <c r="L594" s="77"/>
      <c r="M594" s="77"/>
      <c r="N594" s="70">
        <v>3210</v>
      </c>
    </row>
    <row r="595" spans="1:14" ht="15.75" hidden="1" customHeight="1" x14ac:dyDescent="0.2">
      <c r="A595" s="53">
        <f t="shared" si="161"/>
        <v>3211</v>
      </c>
      <c r="B595" s="54" t="str">
        <f t="shared" si="1"/>
        <v xml:space="preserve"> </v>
      </c>
      <c r="C595" s="72" t="str">
        <f t="shared" si="162"/>
        <v xml:space="preserve">  </v>
      </c>
      <c r="D595" s="72" t="str">
        <f t="shared" si="163"/>
        <v xml:space="preserve">  </v>
      </c>
      <c r="E595" s="73" t="s">
        <v>195</v>
      </c>
      <c r="F595" s="74">
        <v>49</v>
      </c>
      <c r="G595" s="75">
        <v>3211</v>
      </c>
      <c r="H595" s="101"/>
      <c r="I595" s="101" t="s">
        <v>145</v>
      </c>
      <c r="J595" s="142"/>
      <c r="K595" s="77"/>
      <c r="L595" s="77"/>
      <c r="M595" s="77"/>
      <c r="N595" s="70">
        <v>4910</v>
      </c>
    </row>
    <row r="596" spans="1:14" ht="15.75" hidden="1" customHeight="1" x14ac:dyDescent="0.2">
      <c r="A596" s="53">
        <f t="shared" si="161"/>
        <v>3211</v>
      </c>
      <c r="B596" s="54" t="str">
        <f t="shared" si="1"/>
        <v xml:space="preserve"> </v>
      </c>
      <c r="C596" s="72" t="str">
        <f t="shared" si="162"/>
        <v xml:space="preserve">  </v>
      </c>
      <c r="D596" s="72" t="str">
        <f t="shared" si="163"/>
        <v xml:space="preserve">  </v>
      </c>
      <c r="E596" s="73" t="s">
        <v>195</v>
      </c>
      <c r="F596" s="74">
        <v>54</v>
      </c>
      <c r="G596" s="75">
        <v>3211</v>
      </c>
      <c r="H596" s="101"/>
      <c r="I596" s="101" t="s">
        <v>145</v>
      </c>
      <c r="J596" s="142"/>
      <c r="K596" s="77"/>
      <c r="L596" s="77"/>
      <c r="M596" s="77"/>
      <c r="N596" s="70">
        <v>5410</v>
      </c>
    </row>
    <row r="597" spans="1:14" ht="15.75" hidden="1" customHeight="1" x14ac:dyDescent="0.2">
      <c r="A597" s="53">
        <f t="shared" si="161"/>
        <v>3211</v>
      </c>
      <c r="B597" s="54" t="str">
        <f t="shared" si="1"/>
        <v xml:space="preserve"> </v>
      </c>
      <c r="C597" s="72" t="str">
        <f t="shared" si="162"/>
        <v xml:space="preserve">  </v>
      </c>
      <c r="D597" s="72" t="str">
        <f t="shared" si="163"/>
        <v xml:space="preserve">  </v>
      </c>
      <c r="E597" s="73" t="s">
        <v>195</v>
      </c>
      <c r="F597" s="74">
        <v>62</v>
      </c>
      <c r="G597" s="75">
        <v>3211</v>
      </c>
      <c r="H597" s="101"/>
      <c r="I597" s="101" t="s">
        <v>145</v>
      </c>
      <c r="J597" s="142"/>
      <c r="K597" s="77"/>
      <c r="L597" s="77"/>
      <c r="M597" s="77"/>
      <c r="N597" s="70">
        <v>6210</v>
      </c>
    </row>
    <row r="598" spans="1:14" ht="15.75" hidden="1" customHeight="1" x14ac:dyDescent="0.2">
      <c r="A598" s="53">
        <f t="shared" si="161"/>
        <v>3211</v>
      </c>
      <c r="B598" s="54" t="str">
        <f t="shared" si="1"/>
        <v xml:space="preserve"> </v>
      </c>
      <c r="C598" s="72" t="str">
        <f t="shared" si="162"/>
        <v xml:space="preserve">  </v>
      </c>
      <c r="D598" s="72" t="str">
        <f t="shared" si="163"/>
        <v xml:space="preserve">  </v>
      </c>
      <c r="E598" s="73" t="s">
        <v>195</v>
      </c>
      <c r="F598" s="74">
        <v>72</v>
      </c>
      <c r="G598" s="75">
        <v>3211</v>
      </c>
      <c r="H598" s="101"/>
      <c r="I598" s="101" t="s">
        <v>145</v>
      </c>
      <c r="J598" s="142"/>
      <c r="K598" s="77"/>
      <c r="L598" s="77"/>
      <c r="M598" s="77"/>
      <c r="N598" s="70">
        <v>7210</v>
      </c>
    </row>
    <row r="599" spans="1:14" ht="15.75" hidden="1" customHeight="1" x14ac:dyDescent="0.2">
      <c r="A599" s="53">
        <f t="shared" si="161"/>
        <v>3211</v>
      </c>
      <c r="B599" s="54" t="str">
        <f t="shared" si="1"/>
        <v xml:space="preserve"> </v>
      </c>
      <c r="C599" s="72" t="str">
        <f t="shared" si="162"/>
        <v xml:space="preserve">  </v>
      </c>
      <c r="D599" s="72" t="str">
        <f t="shared" si="163"/>
        <v xml:space="preserve">  </v>
      </c>
      <c r="E599" s="73" t="s">
        <v>195</v>
      </c>
      <c r="F599" s="74">
        <v>82</v>
      </c>
      <c r="G599" s="75">
        <v>3211</v>
      </c>
      <c r="H599" s="101"/>
      <c r="I599" s="101" t="s">
        <v>145</v>
      </c>
      <c r="J599" s="143"/>
      <c r="K599" s="77"/>
      <c r="L599" s="77"/>
      <c r="M599" s="77"/>
      <c r="N599" s="70">
        <v>8210</v>
      </c>
    </row>
    <row r="600" spans="1:14" ht="25.5" hidden="1" customHeight="1" x14ac:dyDescent="0.2">
      <c r="A600" s="53">
        <f t="shared" si="161"/>
        <v>3212</v>
      </c>
      <c r="B600" s="54">
        <f t="shared" si="1"/>
        <v>32</v>
      </c>
      <c r="C600" s="72" t="str">
        <f t="shared" si="162"/>
        <v>092</v>
      </c>
      <c r="D600" s="72" t="str">
        <f t="shared" si="163"/>
        <v>0922</v>
      </c>
      <c r="E600" s="73" t="s">
        <v>195</v>
      </c>
      <c r="F600" s="74">
        <v>32</v>
      </c>
      <c r="G600" s="75">
        <v>3212</v>
      </c>
      <c r="H600" s="101">
        <v>1174</v>
      </c>
      <c r="I600" s="101" t="s">
        <v>145</v>
      </c>
      <c r="J600" s="141" t="s">
        <v>205</v>
      </c>
      <c r="K600" s="77"/>
      <c r="L600" s="77"/>
      <c r="M600" s="77"/>
      <c r="N600" s="70">
        <v>3210</v>
      </c>
    </row>
    <row r="601" spans="1:14" ht="15.75" hidden="1" customHeight="1" x14ac:dyDescent="0.2">
      <c r="A601" s="53">
        <f t="shared" si="161"/>
        <v>3212</v>
      </c>
      <c r="B601" s="54" t="str">
        <f t="shared" si="1"/>
        <v xml:space="preserve"> </v>
      </c>
      <c r="C601" s="72" t="str">
        <f t="shared" si="162"/>
        <v xml:space="preserve">  </v>
      </c>
      <c r="D601" s="72" t="str">
        <f t="shared" si="163"/>
        <v xml:space="preserve">  </v>
      </c>
      <c r="E601" s="73" t="s">
        <v>195</v>
      </c>
      <c r="F601" s="74">
        <v>49</v>
      </c>
      <c r="G601" s="75">
        <v>3212</v>
      </c>
      <c r="H601" s="101"/>
      <c r="I601" s="101" t="s">
        <v>145</v>
      </c>
      <c r="J601" s="142"/>
      <c r="K601" s="77"/>
      <c r="L601" s="77"/>
      <c r="M601" s="77"/>
      <c r="N601" s="70">
        <v>4910</v>
      </c>
    </row>
    <row r="602" spans="1:14" ht="15.75" hidden="1" customHeight="1" x14ac:dyDescent="0.2">
      <c r="A602" s="53">
        <f t="shared" si="161"/>
        <v>3212</v>
      </c>
      <c r="B602" s="54" t="str">
        <f t="shared" si="1"/>
        <v xml:space="preserve"> </v>
      </c>
      <c r="C602" s="72" t="str">
        <f t="shared" si="162"/>
        <v xml:space="preserve">  </v>
      </c>
      <c r="D602" s="72" t="str">
        <f t="shared" si="163"/>
        <v xml:space="preserve">  </v>
      </c>
      <c r="E602" s="73" t="s">
        <v>195</v>
      </c>
      <c r="F602" s="74">
        <v>54</v>
      </c>
      <c r="G602" s="75">
        <v>3212</v>
      </c>
      <c r="H602" s="101"/>
      <c r="I602" s="101" t="s">
        <v>145</v>
      </c>
      <c r="J602" s="142"/>
      <c r="K602" s="77"/>
      <c r="L602" s="77"/>
      <c r="M602" s="77"/>
      <c r="N602" s="70">
        <v>5410</v>
      </c>
    </row>
    <row r="603" spans="1:14" ht="15.75" hidden="1" customHeight="1" x14ac:dyDescent="0.2">
      <c r="A603" s="53">
        <f t="shared" si="161"/>
        <v>3212</v>
      </c>
      <c r="B603" s="54" t="str">
        <f t="shared" si="1"/>
        <v xml:space="preserve"> </v>
      </c>
      <c r="C603" s="72" t="str">
        <f t="shared" si="162"/>
        <v xml:space="preserve">  </v>
      </c>
      <c r="D603" s="72" t="str">
        <f t="shared" si="163"/>
        <v xml:space="preserve">  </v>
      </c>
      <c r="E603" s="73" t="s">
        <v>195</v>
      </c>
      <c r="F603" s="74">
        <v>62</v>
      </c>
      <c r="G603" s="75">
        <v>3212</v>
      </c>
      <c r="H603" s="101"/>
      <c r="I603" s="101" t="s">
        <v>145</v>
      </c>
      <c r="J603" s="142"/>
      <c r="K603" s="77"/>
      <c r="L603" s="77"/>
      <c r="M603" s="77"/>
      <c r="N603" s="70">
        <v>6210</v>
      </c>
    </row>
    <row r="604" spans="1:14" ht="15.75" hidden="1" customHeight="1" x14ac:dyDescent="0.2">
      <c r="A604" s="53">
        <f t="shared" si="161"/>
        <v>3212</v>
      </c>
      <c r="B604" s="54" t="str">
        <f t="shared" si="1"/>
        <v xml:space="preserve"> </v>
      </c>
      <c r="C604" s="72" t="str">
        <f t="shared" si="162"/>
        <v xml:space="preserve">  </v>
      </c>
      <c r="D604" s="72" t="str">
        <f t="shared" si="163"/>
        <v xml:space="preserve">  </v>
      </c>
      <c r="E604" s="73" t="s">
        <v>195</v>
      </c>
      <c r="F604" s="74">
        <v>72</v>
      </c>
      <c r="G604" s="75">
        <v>3212</v>
      </c>
      <c r="H604" s="101"/>
      <c r="I604" s="101" t="s">
        <v>145</v>
      </c>
      <c r="J604" s="142"/>
      <c r="K604" s="77"/>
      <c r="L604" s="77"/>
      <c r="M604" s="77"/>
      <c r="N604" s="70">
        <v>7210</v>
      </c>
    </row>
    <row r="605" spans="1:14" ht="15.75" hidden="1" customHeight="1" x14ac:dyDescent="0.2">
      <c r="A605" s="53">
        <f t="shared" si="161"/>
        <v>3212</v>
      </c>
      <c r="B605" s="54" t="str">
        <f t="shared" si="1"/>
        <v xml:space="preserve"> </v>
      </c>
      <c r="C605" s="72" t="str">
        <f t="shared" si="162"/>
        <v xml:space="preserve">  </v>
      </c>
      <c r="D605" s="72" t="str">
        <f t="shared" si="163"/>
        <v xml:space="preserve">  </v>
      </c>
      <c r="E605" s="73" t="s">
        <v>195</v>
      </c>
      <c r="F605" s="74">
        <v>82</v>
      </c>
      <c r="G605" s="75">
        <v>3212</v>
      </c>
      <c r="H605" s="101"/>
      <c r="I605" s="101" t="s">
        <v>145</v>
      </c>
      <c r="J605" s="143"/>
      <c r="K605" s="77"/>
      <c r="L605" s="77"/>
      <c r="M605" s="77"/>
      <c r="N605" s="70">
        <v>8210</v>
      </c>
    </row>
    <row r="606" spans="1:14" ht="15.75" hidden="1" customHeight="1" x14ac:dyDescent="0.2">
      <c r="A606" s="53">
        <f t="shared" si="161"/>
        <v>3213</v>
      </c>
      <c r="B606" s="54">
        <f t="shared" si="1"/>
        <v>32</v>
      </c>
      <c r="C606" s="72" t="str">
        <f t="shared" si="162"/>
        <v>092</v>
      </c>
      <c r="D606" s="72" t="str">
        <f t="shared" si="163"/>
        <v>0922</v>
      </c>
      <c r="E606" s="73" t="s">
        <v>195</v>
      </c>
      <c r="F606" s="74">
        <v>32</v>
      </c>
      <c r="G606" s="75">
        <v>3213</v>
      </c>
      <c r="H606" s="101">
        <v>1178</v>
      </c>
      <c r="I606" s="101" t="s">
        <v>145</v>
      </c>
      <c r="J606" s="141" t="s">
        <v>161</v>
      </c>
      <c r="K606" s="77"/>
      <c r="L606" s="77"/>
      <c r="M606" s="77"/>
      <c r="N606" s="70">
        <v>3210</v>
      </c>
    </row>
    <row r="607" spans="1:14" ht="15.75" hidden="1" customHeight="1" x14ac:dyDescent="0.2">
      <c r="A607" s="53">
        <f t="shared" si="161"/>
        <v>3213</v>
      </c>
      <c r="B607" s="54" t="str">
        <f t="shared" si="1"/>
        <v xml:space="preserve"> </v>
      </c>
      <c r="C607" s="72" t="str">
        <f t="shared" si="162"/>
        <v xml:space="preserve">  </v>
      </c>
      <c r="D607" s="72" t="str">
        <f t="shared" si="163"/>
        <v xml:space="preserve">  </v>
      </c>
      <c r="E607" s="73" t="s">
        <v>195</v>
      </c>
      <c r="F607" s="74">
        <v>49</v>
      </c>
      <c r="G607" s="75">
        <v>3213</v>
      </c>
      <c r="H607" s="101"/>
      <c r="I607" s="101" t="s">
        <v>145</v>
      </c>
      <c r="J607" s="142"/>
      <c r="K607" s="77"/>
      <c r="L607" s="77"/>
      <c r="M607" s="77"/>
      <c r="N607" s="70">
        <v>4910</v>
      </c>
    </row>
    <row r="608" spans="1:14" ht="15.75" hidden="1" customHeight="1" x14ac:dyDescent="0.2">
      <c r="A608" s="53">
        <f t="shared" si="161"/>
        <v>3213</v>
      </c>
      <c r="B608" s="54" t="str">
        <f t="shared" si="1"/>
        <v xml:space="preserve"> </v>
      </c>
      <c r="C608" s="72" t="str">
        <f t="shared" si="162"/>
        <v xml:space="preserve">  </v>
      </c>
      <c r="D608" s="72" t="str">
        <f t="shared" si="163"/>
        <v xml:space="preserve">  </v>
      </c>
      <c r="E608" s="73" t="s">
        <v>195</v>
      </c>
      <c r="F608" s="74">
        <v>54</v>
      </c>
      <c r="G608" s="75">
        <v>3213</v>
      </c>
      <c r="H608" s="101"/>
      <c r="I608" s="101" t="s">
        <v>145</v>
      </c>
      <c r="J608" s="142"/>
      <c r="K608" s="77"/>
      <c r="L608" s="77"/>
      <c r="M608" s="77"/>
      <c r="N608" s="70">
        <v>5410</v>
      </c>
    </row>
    <row r="609" spans="1:14" ht="15.75" hidden="1" customHeight="1" x14ac:dyDescent="0.2">
      <c r="A609" s="53">
        <f t="shared" si="161"/>
        <v>3213</v>
      </c>
      <c r="B609" s="54" t="str">
        <f t="shared" si="1"/>
        <v xml:space="preserve"> </v>
      </c>
      <c r="C609" s="72" t="str">
        <f t="shared" si="162"/>
        <v xml:space="preserve">  </v>
      </c>
      <c r="D609" s="72" t="str">
        <f t="shared" si="163"/>
        <v xml:space="preserve">  </v>
      </c>
      <c r="E609" s="73" t="s">
        <v>195</v>
      </c>
      <c r="F609" s="74">
        <v>62</v>
      </c>
      <c r="G609" s="75">
        <v>3213</v>
      </c>
      <c r="H609" s="101"/>
      <c r="I609" s="101" t="s">
        <v>145</v>
      </c>
      <c r="J609" s="142"/>
      <c r="K609" s="77"/>
      <c r="L609" s="77"/>
      <c r="M609" s="77"/>
      <c r="N609" s="70">
        <v>6210</v>
      </c>
    </row>
    <row r="610" spans="1:14" ht="15.75" hidden="1" customHeight="1" x14ac:dyDescent="0.2">
      <c r="A610" s="53">
        <f t="shared" si="161"/>
        <v>3213</v>
      </c>
      <c r="B610" s="54" t="str">
        <f t="shared" si="1"/>
        <v xml:space="preserve"> </v>
      </c>
      <c r="C610" s="72" t="str">
        <f t="shared" si="162"/>
        <v xml:space="preserve">  </v>
      </c>
      <c r="D610" s="72" t="str">
        <f t="shared" si="163"/>
        <v xml:space="preserve">  </v>
      </c>
      <c r="E610" s="73" t="s">
        <v>195</v>
      </c>
      <c r="F610" s="74">
        <v>72</v>
      </c>
      <c r="G610" s="75">
        <v>3213</v>
      </c>
      <c r="H610" s="101"/>
      <c r="I610" s="101" t="s">
        <v>145</v>
      </c>
      <c r="J610" s="142"/>
      <c r="K610" s="77"/>
      <c r="L610" s="77"/>
      <c r="M610" s="77"/>
      <c r="N610" s="70">
        <v>7210</v>
      </c>
    </row>
    <row r="611" spans="1:14" ht="15.75" hidden="1" customHeight="1" x14ac:dyDescent="0.2">
      <c r="A611" s="53">
        <f t="shared" si="161"/>
        <v>3213</v>
      </c>
      <c r="B611" s="54" t="str">
        <f t="shared" si="1"/>
        <v xml:space="preserve"> </v>
      </c>
      <c r="C611" s="72" t="str">
        <f t="shared" si="162"/>
        <v xml:space="preserve">  </v>
      </c>
      <c r="D611" s="72" t="str">
        <f t="shared" si="163"/>
        <v xml:space="preserve">  </v>
      </c>
      <c r="E611" s="73" t="s">
        <v>195</v>
      </c>
      <c r="F611" s="74">
        <v>82</v>
      </c>
      <c r="G611" s="75">
        <v>3213</v>
      </c>
      <c r="H611" s="101"/>
      <c r="I611" s="101" t="s">
        <v>145</v>
      </c>
      <c r="J611" s="143"/>
      <c r="K611" s="77"/>
      <c r="L611" s="77"/>
      <c r="M611" s="77"/>
      <c r="N611" s="70">
        <v>8210</v>
      </c>
    </row>
    <row r="612" spans="1:14" ht="25.5" hidden="1" customHeight="1" x14ac:dyDescent="0.2">
      <c r="A612" s="53">
        <f t="shared" si="161"/>
        <v>3214</v>
      </c>
      <c r="B612" s="54">
        <f t="shared" si="1"/>
        <v>32</v>
      </c>
      <c r="C612" s="72" t="str">
        <f t="shared" si="162"/>
        <v>092</v>
      </c>
      <c r="D612" s="72" t="str">
        <f t="shared" si="163"/>
        <v>0922</v>
      </c>
      <c r="E612" s="73" t="s">
        <v>195</v>
      </c>
      <c r="F612" s="74">
        <v>32</v>
      </c>
      <c r="G612" s="75">
        <v>3214</v>
      </c>
      <c r="H612" s="101">
        <v>1181</v>
      </c>
      <c r="I612" s="101" t="s">
        <v>145</v>
      </c>
      <c r="J612" s="141" t="s">
        <v>162</v>
      </c>
      <c r="K612" s="77"/>
      <c r="L612" s="77"/>
      <c r="M612" s="77"/>
      <c r="N612" s="70">
        <v>3210</v>
      </c>
    </row>
    <row r="613" spans="1:14" ht="15.75" hidden="1" customHeight="1" x14ac:dyDescent="0.2">
      <c r="A613" s="53">
        <f t="shared" si="161"/>
        <v>3214</v>
      </c>
      <c r="B613" s="54" t="str">
        <f t="shared" si="1"/>
        <v xml:space="preserve"> </v>
      </c>
      <c r="C613" s="72" t="str">
        <f t="shared" si="162"/>
        <v xml:space="preserve">  </v>
      </c>
      <c r="D613" s="72" t="str">
        <f t="shared" si="163"/>
        <v xml:space="preserve">  </v>
      </c>
      <c r="E613" s="73" t="s">
        <v>195</v>
      </c>
      <c r="F613" s="74">
        <v>49</v>
      </c>
      <c r="G613" s="75">
        <v>3214</v>
      </c>
      <c r="H613" s="101"/>
      <c r="I613" s="101" t="s">
        <v>145</v>
      </c>
      <c r="J613" s="142"/>
      <c r="K613" s="77"/>
      <c r="L613" s="77"/>
      <c r="M613" s="77"/>
      <c r="N613" s="70">
        <v>4910</v>
      </c>
    </row>
    <row r="614" spans="1:14" ht="15.75" hidden="1" customHeight="1" x14ac:dyDescent="0.2">
      <c r="A614" s="53">
        <f t="shared" si="161"/>
        <v>3214</v>
      </c>
      <c r="B614" s="54" t="str">
        <f t="shared" si="1"/>
        <v xml:space="preserve"> </v>
      </c>
      <c r="C614" s="72" t="str">
        <f t="shared" si="162"/>
        <v xml:space="preserve">  </v>
      </c>
      <c r="D614" s="72" t="str">
        <f t="shared" si="163"/>
        <v xml:space="preserve">  </v>
      </c>
      <c r="E614" s="73" t="s">
        <v>195</v>
      </c>
      <c r="F614" s="74">
        <v>54</v>
      </c>
      <c r="G614" s="75">
        <v>3214</v>
      </c>
      <c r="H614" s="101"/>
      <c r="I614" s="101" t="s">
        <v>145</v>
      </c>
      <c r="J614" s="142"/>
      <c r="K614" s="77"/>
      <c r="L614" s="77"/>
      <c r="M614" s="77"/>
      <c r="N614" s="70">
        <v>5410</v>
      </c>
    </row>
    <row r="615" spans="1:14" ht="15.75" hidden="1" customHeight="1" x14ac:dyDescent="0.2">
      <c r="A615" s="53">
        <f t="shared" si="161"/>
        <v>3214</v>
      </c>
      <c r="B615" s="54" t="str">
        <f t="shared" si="1"/>
        <v xml:space="preserve"> </v>
      </c>
      <c r="C615" s="72" t="str">
        <f t="shared" si="162"/>
        <v xml:space="preserve">  </v>
      </c>
      <c r="D615" s="72" t="str">
        <f t="shared" si="163"/>
        <v xml:space="preserve">  </v>
      </c>
      <c r="E615" s="73" t="s">
        <v>195</v>
      </c>
      <c r="F615" s="74">
        <v>62</v>
      </c>
      <c r="G615" s="75">
        <v>3214</v>
      </c>
      <c r="H615" s="101"/>
      <c r="I615" s="101" t="s">
        <v>145</v>
      </c>
      <c r="J615" s="142"/>
      <c r="K615" s="77"/>
      <c r="L615" s="77"/>
      <c r="M615" s="77"/>
      <c r="N615" s="70">
        <v>6210</v>
      </c>
    </row>
    <row r="616" spans="1:14" ht="15.75" hidden="1" customHeight="1" x14ac:dyDescent="0.2">
      <c r="A616" s="53">
        <f t="shared" si="161"/>
        <v>3214</v>
      </c>
      <c r="B616" s="54" t="str">
        <f t="shared" si="1"/>
        <v xml:space="preserve"> </v>
      </c>
      <c r="C616" s="72" t="str">
        <f t="shared" si="162"/>
        <v xml:space="preserve">  </v>
      </c>
      <c r="D616" s="72" t="str">
        <f t="shared" si="163"/>
        <v xml:space="preserve">  </v>
      </c>
      <c r="E616" s="73" t="s">
        <v>195</v>
      </c>
      <c r="F616" s="74">
        <v>72</v>
      </c>
      <c r="G616" s="75">
        <v>3214</v>
      </c>
      <c r="H616" s="101"/>
      <c r="I616" s="101" t="s">
        <v>145</v>
      </c>
      <c r="J616" s="142"/>
      <c r="K616" s="77"/>
      <c r="L616" s="77"/>
      <c r="M616" s="77"/>
      <c r="N616" s="70">
        <v>7210</v>
      </c>
    </row>
    <row r="617" spans="1:14" ht="15.75" hidden="1" customHeight="1" x14ac:dyDescent="0.2">
      <c r="A617" s="53">
        <f t="shared" si="161"/>
        <v>3214</v>
      </c>
      <c r="B617" s="54" t="str">
        <f t="shared" si="1"/>
        <v xml:space="preserve"> </v>
      </c>
      <c r="C617" s="72" t="str">
        <f t="shared" si="162"/>
        <v xml:space="preserve">  </v>
      </c>
      <c r="D617" s="72" t="str">
        <f t="shared" si="163"/>
        <v xml:space="preserve">  </v>
      </c>
      <c r="E617" s="73" t="s">
        <v>195</v>
      </c>
      <c r="F617" s="74">
        <v>82</v>
      </c>
      <c r="G617" s="75">
        <v>3214</v>
      </c>
      <c r="H617" s="101"/>
      <c r="I617" s="101" t="s">
        <v>145</v>
      </c>
      <c r="J617" s="143"/>
      <c r="K617" s="77"/>
      <c r="L617" s="77"/>
      <c r="M617" s="77"/>
      <c r="N617" s="70">
        <v>8210</v>
      </c>
    </row>
    <row r="618" spans="1:14" ht="15.75" hidden="1" customHeight="1" x14ac:dyDescent="0.2">
      <c r="A618" s="53">
        <f t="shared" si="161"/>
        <v>322</v>
      </c>
      <c r="B618" s="54" t="str">
        <f t="shared" si="1"/>
        <v xml:space="preserve"> </v>
      </c>
      <c r="C618" s="72"/>
      <c r="D618" s="72"/>
      <c r="E618" s="73"/>
      <c r="F618" s="74"/>
      <c r="G618" s="75">
        <v>322</v>
      </c>
      <c r="H618" s="76"/>
      <c r="I618" s="76"/>
      <c r="J618" s="8" t="s">
        <v>163</v>
      </c>
      <c r="K618" s="77">
        <f t="shared" ref="K618:M618" si="171">SUM(K619:K654)</f>
        <v>0</v>
      </c>
      <c r="L618" s="77">
        <f t="shared" si="171"/>
        <v>0</v>
      </c>
      <c r="M618" s="77">
        <f t="shared" si="171"/>
        <v>0</v>
      </c>
      <c r="N618" s="70"/>
    </row>
    <row r="619" spans="1:14" ht="25.5" hidden="1" customHeight="1" x14ac:dyDescent="0.2">
      <c r="A619" s="73" t="s">
        <v>195</v>
      </c>
      <c r="B619" s="54">
        <f t="shared" si="1"/>
        <v>32</v>
      </c>
      <c r="C619" s="73"/>
      <c r="D619" s="73"/>
      <c r="E619" s="73" t="s">
        <v>195</v>
      </c>
      <c r="F619" s="74">
        <v>32</v>
      </c>
      <c r="G619" s="75">
        <v>3221</v>
      </c>
      <c r="H619" s="101">
        <v>1184</v>
      </c>
      <c r="I619" s="101" t="s">
        <v>145</v>
      </c>
      <c r="J619" s="141" t="s">
        <v>164</v>
      </c>
      <c r="K619" s="77"/>
      <c r="L619" s="77"/>
      <c r="M619" s="77"/>
      <c r="N619" s="70">
        <v>3210</v>
      </c>
    </row>
    <row r="620" spans="1:14" ht="15.75" hidden="1" customHeight="1" x14ac:dyDescent="0.2">
      <c r="A620" s="53">
        <f t="shared" ref="A620:A624" si="172">G620</f>
        <v>3221</v>
      </c>
      <c r="B620" s="54" t="str">
        <f t="shared" si="1"/>
        <v xml:space="preserve"> </v>
      </c>
      <c r="C620" s="72" t="str">
        <f t="shared" ref="C620:C624" si="173">IF(H620&gt;0,LEFT(E620,3),"  ")</f>
        <v xml:space="preserve">  </v>
      </c>
      <c r="D620" s="72" t="str">
        <f t="shared" ref="D620:D624" si="174">IF(H620&gt;0,LEFT(E620,4),"  ")</f>
        <v xml:space="preserve">  </v>
      </c>
      <c r="E620" s="73" t="s">
        <v>195</v>
      </c>
      <c r="F620" s="74">
        <v>49</v>
      </c>
      <c r="G620" s="75">
        <v>3221</v>
      </c>
      <c r="H620" s="101"/>
      <c r="I620" s="101" t="s">
        <v>145</v>
      </c>
      <c r="J620" s="142"/>
      <c r="K620" s="77"/>
      <c r="L620" s="77"/>
      <c r="M620" s="77"/>
      <c r="N620" s="70">
        <v>4910</v>
      </c>
    </row>
    <row r="621" spans="1:14" ht="15.75" hidden="1" customHeight="1" x14ac:dyDescent="0.2">
      <c r="A621" s="53">
        <f t="shared" si="172"/>
        <v>3221</v>
      </c>
      <c r="B621" s="54" t="str">
        <f t="shared" si="1"/>
        <v xml:space="preserve"> </v>
      </c>
      <c r="C621" s="72" t="str">
        <f t="shared" si="173"/>
        <v xml:space="preserve">  </v>
      </c>
      <c r="D621" s="72" t="str">
        <f t="shared" si="174"/>
        <v xml:space="preserve">  </v>
      </c>
      <c r="E621" s="73" t="s">
        <v>195</v>
      </c>
      <c r="F621" s="74">
        <v>54</v>
      </c>
      <c r="G621" s="75">
        <v>3221</v>
      </c>
      <c r="H621" s="101"/>
      <c r="I621" s="101" t="s">
        <v>145</v>
      </c>
      <c r="J621" s="142"/>
      <c r="K621" s="77"/>
      <c r="L621" s="77"/>
      <c r="M621" s="77"/>
      <c r="N621" s="70">
        <v>5410</v>
      </c>
    </row>
    <row r="622" spans="1:14" ht="15.75" hidden="1" customHeight="1" x14ac:dyDescent="0.2">
      <c r="A622" s="53">
        <f t="shared" si="172"/>
        <v>3221</v>
      </c>
      <c r="B622" s="54" t="str">
        <f t="shared" si="1"/>
        <v xml:space="preserve"> </v>
      </c>
      <c r="C622" s="72" t="str">
        <f t="shared" si="173"/>
        <v xml:space="preserve">  </v>
      </c>
      <c r="D622" s="72" t="str">
        <f t="shared" si="174"/>
        <v xml:space="preserve">  </v>
      </c>
      <c r="E622" s="73" t="s">
        <v>195</v>
      </c>
      <c r="F622" s="74">
        <v>62</v>
      </c>
      <c r="G622" s="75">
        <v>3221</v>
      </c>
      <c r="H622" s="101"/>
      <c r="I622" s="101" t="s">
        <v>145</v>
      </c>
      <c r="J622" s="142"/>
      <c r="K622" s="77"/>
      <c r="L622" s="77"/>
      <c r="M622" s="77"/>
      <c r="N622" s="70">
        <v>6210</v>
      </c>
    </row>
    <row r="623" spans="1:14" ht="15.75" hidden="1" customHeight="1" x14ac:dyDescent="0.2">
      <c r="A623" s="53">
        <f t="shared" si="172"/>
        <v>3221</v>
      </c>
      <c r="B623" s="54" t="str">
        <f t="shared" si="1"/>
        <v xml:space="preserve"> </v>
      </c>
      <c r="C623" s="72" t="str">
        <f t="shared" si="173"/>
        <v xml:space="preserve">  </v>
      </c>
      <c r="D623" s="72" t="str">
        <f t="shared" si="174"/>
        <v xml:space="preserve">  </v>
      </c>
      <c r="E623" s="73" t="s">
        <v>195</v>
      </c>
      <c r="F623" s="74">
        <v>72</v>
      </c>
      <c r="G623" s="75">
        <v>3221</v>
      </c>
      <c r="H623" s="101"/>
      <c r="I623" s="101" t="s">
        <v>145</v>
      </c>
      <c r="J623" s="142"/>
      <c r="K623" s="77"/>
      <c r="L623" s="77"/>
      <c r="M623" s="77"/>
      <c r="N623" s="70">
        <v>7210</v>
      </c>
    </row>
    <row r="624" spans="1:14" ht="15.75" hidden="1" customHeight="1" x14ac:dyDescent="0.2">
      <c r="A624" s="53">
        <f t="shared" si="172"/>
        <v>3221</v>
      </c>
      <c r="B624" s="54" t="str">
        <f t="shared" si="1"/>
        <v xml:space="preserve"> </v>
      </c>
      <c r="C624" s="72" t="str">
        <f t="shared" si="173"/>
        <v xml:space="preserve">  </v>
      </c>
      <c r="D624" s="72" t="str">
        <f t="shared" si="174"/>
        <v xml:space="preserve">  </v>
      </c>
      <c r="E624" s="73" t="s">
        <v>195</v>
      </c>
      <c r="F624" s="74">
        <v>82</v>
      </c>
      <c r="G624" s="75">
        <v>3221</v>
      </c>
      <c r="H624" s="101"/>
      <c r="I624" s="101" t="s">
        <v>145</v>
      </c>
      <c r="J624" s="143"/>
      <c r="K624" s="77"/>
      <c r="L624" s="77"/>
      <c r="M624" s="77"/>
      <c r="N624" s="70">
        <v>8210</v>
      </c>
    </row>
    <row r="625" spans="1:14" ht="15.75" hidden="1" customHeight="1" x14ac:dyDescent="0.2">
      <c r="A625" s="73" t="s">
        <v>195</v>
      </c>
      <c r="B625" s="54">
        <f t="shared" si="1"/>
        <v>32</v>
      </c>
      <c r="C625" s="73"/>
      <c r="D625" s="73"/>
      <c r="E625" s="73" t="s">
        <v>195</v>
      </c>
      <c r="F625" s="74">
        <v>32</v>
      </c>
      <c r="G625" s="75">
        <v>3222</v>
      </c>
      <c r="H625" s="101">
        <v>1188</v>
      </c>
      <c r="I625" s="101" t="s">
        <v>145</v>
      </c>
      <c r="J625" s="141" t="s">
        <v>202</v>
      </c>
      <c r="K625" s="77"/>
      <c r="L625" s="77"/>
      <c r="M625" s="77"/>
      <c r="N625" s="70">
        <v>3210</v>
      </c>
    </row>
    <row r="626" spans="1:14" ht="15.75" hidden="1" customHeight="1" x14ac:dyDescent="0.2">
      <c r="A626" s="53">
        <f t="shared" ref="A626:A630" si="175">G626</f>
        <v>3222</v>
      </c>
      <c r="B626" s="54" t="str">
        <f t="shared" si="1"/>
        <v xml:space="preserve"> </v>
      </c>
      <c r="C626" s="72" t="str">
        <f t="shared" ref="C626:C630" si="176">IF(H626&gt;0,LEFT(E626,3),"  ")</f>
        <v xml:space="preserve">  </v>
      </c>
      <c r="D626" s="72" t="str">
        <f t="shared" ref="D626:D630" si="177">IF(H626&gt;0,LEFT(E626,4),"  ")</f>
        <v xml:space="preserve">  </v>
      </c>
      <c r="E626" s="73" t="s">
        <v>195</v>
      </c>
      <c r="F626" s="74">
        <v>49</v>
      </c>
      <c r="G626" s="75">
        <v>3222</v>
      </c>
      <c r="H626" s="101"/>
      <c r="I626" s="101" t="s">
        <v>145</v>
      </c>
      <c r="J626" s="142"/>
      <c r="K626" s="77"/>
      <c r="L626" s="77"/>
      <c r="M626" s="77"/>
      <c r="N626" s="70">
        <v>4910</v>
      </c>
    </row>
    <row r="627" spans="1:14" ht="15.75" hidden="1" customHeight="1" x14ac:dyDescent="0.2">
      <c r="A627" s="53">
        <f t="shared" si="175"/>
        <v>3222</v>
      </c>
      <c r="B627" s="54" t="str">
        <f t="shared" si="1"/>
        <v xml:space="preserve"> </v>
      </c>
      <c r="C627" s="72" t="str">
        <f t="shared" si="176"/>
        <v xml:space="preserve">  </v>
      </c>
      <c r="D627" s="72" t="str">
        <f t="shared" si="177"/>
        <v xml:space="preserve">  </v>
      </c>
      <c r="E627" s="73" t="s">
        <v>195</v>
      </c>
      <c r="F627" s="74">
        <v>54</v>
      </c>
      <c r="G627" s="75">
        <v>3222</v>
      </c>
      <c r="H627" s="101"/>
      <c r="I627" s="101" t="s">
        <v>145</v>
      </c>
      <c r="J627" s="142"/>
      <c r="K627" s="77"/>
      <c r="L627" s="77"/>
      <c r="M627" s="77"/>
      <c r="N627" s="70">
        <v>5410</v>
      </c>
    </row>
    <row r="628" spans="1:14" ht="15.75" hidden="1" customHeight="1" x14ac:dyDescent="0.2">
      <c r="A628" s="53">
        <f t="shared" si="175"/>
        <v>3222</v>
      </c>
      <c r="B628" s="54" t="str">
        <f t="shared" si="1"/>
        <v xml:space="preserve"> </v>
      </c>
      <c r="C628" s="72" t="str">
        <f t="shared" si="176"/>
        <v xml:space="preserve">  </v>
      </c>
      <c r="D628" s="72" t="str">
        <f t="shared" si="177"/>
        <v xml:space="preserve">  </v>
      </c>
      <c r="E628" s="73" t="s">
        <v>195</v>
      </c>
      <c r="F628" s="74">
        <v>62</v>
      </c>
      <c r="G628" s="75">
        <v>3222</v>
      </c>
      <c r="H628" s="101"/>
      <c r="I628" s="101" t="s">
        <v>145</v>
      </c>
      <c r="J628" s="142"/>
      <c r="K628" s="77"/>
      <c r="L628" s="77"/>
      <c r="M628" s="77"/>
      <c r="N628" s="70">
        <v>6210</v>
      </c>
    </row>
    <row r="629" spans="1:14" ht="15.75" hidden="1" customHeight="1" x14ac:dyDescent="0.2">
      <c r="A629" s="53">
        <f t="shared" si="175"/>
        <v>3222</v>
      </c>
      <c r="B629" s="54" t="str">
        <f t="shared" si="1"/>
        <v xml:space="preserve"> </v>
      </c>
      <c r="C629" s="72" t="str">
        <f t="shared" si="176"/>
        <v xml:space="preserve">  </v>
      </c>
      <c r="D629" s="72" t="str">
        <f t="shared" si="177"/>
        <v xml:space="preserve">  </v>
      </c>
      <c r="E629" s="73" t="s">
        <v>195</v>
      </c>
      <c r="F629" s="74">
        <v>72</v>
      </c>
      <c r="G629" s="75">
        <v>3222</v>
      </c>
      <c r="H629" s="101"/>
      <c r="I629" s="101" t="s">
        <v>145</v>
      </c>
      <c r="J629" s="142"/>
      <c r="K629" s="77"/>
      <c r="L629" s="77"/>
      <c r="M629" s="77"/>
      <c r="N629" s="70">
        <v>7210</v>
      </c>
    </row>
    <row r="630" spans="1:14" ht="15.75" hidden="1" customHeight="1" x14ac:dyDescent="0.2">
      <c r="A630" s="53">
        <f t="shared" si="175"/>
        <v>3222</v>
      </c>
      <c r="B630" s="54" t="str">
        <f t="shared" si="1"/>
        <v xml:space="preserve"> </v>
      </c>
      <c r="C630" s="72" t="str">
        <f t="shared" si="176"/>
        <v xml:space="preserve">  </v>
      </c>
      <c r="D630" s="72" t="str">
        <f t="shared" si="177"/>
        <v xml:space="preserve">  </v>
      </c>
      <c r="E630" s="73" t="s">
        <v>195</v>
      </c>
      <c r="F630" s="74">
        <v>82</v>
      </c>
      <c r="G630" s="75">
        <v>3222</v>
      </c>
      <c r="H630" s="101"/>
      <c r="I630" s="101" t="s">
        <v>145</v>
      </c>
      <c r="J630" s="143"/>
      <c r="K630" s="77"/>
      <c r="L630" s="77"/>
      <c r="M630" s="77"/>
      <c r="N630" s="70">
        <v>8210</v>
      </c>
    </row>
    <row r="631" spans="1:14" ht="15.75" hidden="1" customHeight="1" x14ac:dyDescent="0.2">
      <c r="A631" s="73" t="s">
        <v>195</v>
      </c>
      <c r="B631" s="54">
        <f t="shared" si="1"/>
        <v>32</v>
      </c>
      <c r="C631" s="73"/>
      <c r="D631" s="73"/>
      <c r="E631" s="73" t="s">
        <v>195</v>
      </c>
      <c r="F631" s="74">
        <v>32</v>
      </c>
      <c r="G631" s="75">
        <v>3223</v>
      </c>
      <c r="H631" s="101">
        <v>1191</v>
      </c>
      <c r="I631" s="101" t="s">
        <v>145</v>
      </c>
      <c r="J631" s="141" t="s">
        <v>165</v>
      </c>
      <c r="K631" s="77"/>
      <c r="L631" s="77"/>
      <c r="M631" s="77"/>
      <c r="N631" s="70">
        <v>3210</v>
      </c>
    </row>
    <row r="632" spans="1:14" ht="15.75" hidden="1" customHeight="1" x14ac:dyDescent="0.2">
      <c r="A632" s="53">
        <f t="shared" ref="A632:A636" si="178">G632</f>
        <v>3223</v>
      </c>
      <c r="B632" s="54" t="str">
        <f t="shared" si="1"/>
        <v xml:space="preserve"> </v>
      </c>
      <c r="C632" s="72" t="str">
        <f t="shared" ref="C632:C636" si="179">IF(H632&gt;0,LEFT(E632,3),"  ")</f>
        <v xml:space="preserve">  </v>
      </c>
      <c r="D632" s="72" t="str">
        <f t="shared" ref="D632:D636" si="180">IF(H632&gt;0,LEFT(E632,4),"  ")</f>
        <v xml:space="preserve">  </v>
      </c>
      <c r="E632" s="73" t="s">
        <v>195</v>
      </c>
      <c r="F632" s="74">
        <v>49</v>
      </c>
      <c r="G632" s="75">
        <v>3223</v>
      </c>
      <c r="H632" s="101"/>
      <c r="I632" s="101" t="s">
        <v>145</v>
      </c>
      <c r="J632" s="142"/>
      <c r="K632" s="77"/>
      <c r="L632" s="77"/>
      <c r="M632" s="77"/>
      <c r="N632" s="70">
        <v>4910</v>
      </c>
    </row>
    <row r="633" spans="1:14" ht="15.75" hidden="1" customHeight="1" x14ac:dyDescent="0.2">
      <c r="A633" s="53">
        <f t="shared" si="178"/>
        <v>3223</v>
      </c>
      <c r="B633" s="54" t="str">
        <f t="shared" si="1"/>
        <v xml:space="preserve"> </v>
      </c>
      <c r="C633" s="72" t="str">
        <f t="shared" si="179"/>
        <v xml:space="preserve">  </v>
      </c>
      <c r="D633" s="72" t="str">
        <f t="shared" si="180"/>
        <v xml:space="preserve">  </v>
      </c>
      <c r="E633" s="73" t="s">
        <v>195</v>
      </c>
      <c r="F633" s="74">
        <v>54</v>
      </c>
      <c r="G633" s="75">
        <v>3223</v>
      </c>
      <c r="H633" s="101"/>
      <c r="I633" s="101" t="s">
        <v>145</v>
      </c>
      <c r="J633" s="142"/>
      <c r="K633" s="77"/>
      <c r="L633" s="77"/>
      <c r="M633" s="77"/>
      <c r="N633" s="70">
        <v>5410</v>
      </c>
    </row>
    <row r="634" spans="1:14" ht="15.75" hidden="1" customHeight="1" x14ac:dyDescent="0.2">
      <c r="A634" s="53">
        <f t="shared" si="178"/>
        <v>3223</v>
      </c>
      <c r="B634" s="54" t="str">
        <f t="shared" si="1"/>
        <v xml:space="preserve"> </v>
      </c>
      <c r="C634" s="72" t="str">
        <f t="shared" si="179"/>
        <v xml:space="preserve">  </v>
      </c>
      <c r="D634" s="72" t="str">
        <f t="shared" si="180"/>
        <v xml:space="preserve">  </v>
      </c>
      <c r="E634" s="73" t="s">
        <v>195</v>
      </c>
      <c r="F634" s="74">
        <v>62</v>
      </c>
      <c r="G634" s="75">
        <v>3223</v>
      </c>
      <c r="H634" s="101"/>
      <c r="I634" s="101" t="s">
        <v>145</v>
      </c>
      <c r="J634" s="142"/>
      <c r="K634" s="77"/>
      <c r="L634" s="77"/>
      <c r="M634" s="77"/>
      <c r="N634" s="70">
        <v>6210</v>
      </c>
    </row>
    <row r="635" spans="1:14" ht="15.75" hidden="1" customHeight="1" x14ac:dyDescent="0.2">
      <c r="A635" s="53">
        <f t="shared" si="178"/>
        <v>3223</v>
      </c>
      <c r="B635" s="54" t="str">
        <f t="shared" si="1"/>
        <v xml:space="preserve"> </v>
      </c>
      <c r="C635" s="72" t="str">
        <f t="shared" si="179"/>
        <v xml:space="preserve">  </v>
      </c>
      <c r="D635" s="72" t="str">
        <f t="shared" si="180"/>
        <v xml:space="preserve">  </v>
      </c>
      <c r="E635" s="73" t="s">
        <v>195</v>
      </c>
      <c r="F635" s="74">
        <v>72</v>
      </c>
      <c r="G635" s="75">
        <v>3223</v>
      </c>
      <c r="H635" s="101"/>
      <c r="I635" s="101" t="s">
        <v>145</v>
      </c>
      <c r="J635" s="142"/>
      <c r="K635" s="77"/>
      <c r="L635" s="77"/>
      <c r="M635" s="77"/>
      <c r="N635" s="70">
        <v>7210</v>
      </c>
    </row>
    <row r="636" spans="1:14" ht="15.75" hidden="1" customHeight="1" x14ac:dyDescent="0.2">
      <c r="A636" s="53">
        <f t="shared" si="178"/>
        <v>3223</v>
      </c>
      <c r="B636" s="54" t="str">
        <f t="shared" si="1"/>
        <v xml:space="preserve"> </v>
      </c>
      <c r="C636" s="72" t="str">
        <f t="shared" si="179"/>
        <v xml:space="preserve">  </v>
      </c>
      <c r="D636" s="72" t="str">
        <f t="shared" si="180"/>
        <v xml:space="preserve">  </v>
      </c>
      <c r="E636" s="73" t="s">
        <v>195</v>
      </c>
      <c r="F636" s="74">
        <v>82</v>
      </c>
      <c r="G636" s="75">
        <v>3223</v>
      </c>
      <c r="H636" s="101"/>
      <c r="I636" s="101" t="s">
        <v>145</v>
      </c>
      <c r="J636" s="143"/>
      <c r="K636" s="77"/>
      <c r="L636" s="77"/>
      <c r="M636" s="77"/>
      <c r="N636" s="70">
        <v>8210</v>
      </c>
    </row>
    <row r="637" spans="1:14" ht="25.5" hidden="1" customHeight="1" x14ac:dyDescent="0.2">
      <c r="A637" s="73" t="s">
        <v>195</v>
      </c>
      <c r="B637" s="54">
        <f t="shared" si="1"/>
        <v>32</v>
      </c>
      <c r="C637" s="73"/>
      <c r="D637" s="73"/>
      <c r="E637" s="73" t="s">
        <v>195</v>
      </c>
      <c r="F637" s="74">
        <v>32</v>
      </c>
      <c r="G637" s="75">
        <v>3224</v>
      </c>
      <c r="H637" s="101">
        <v>1193</v>
      </c>
      <c r="I637" s="101" t="s">
        <v>145</v>
      </c>
      <c r="J637" s="141" t="s">
        <v>166</v>
      </c>
      <c r="K637" s="77"/>
      <c r="L637" s="77"/>
      <c r="M637" s="77"/>
      <c r="N637" s="70">
        <v>3210</v>
      </c>
    </row>
    <row r="638" spans="1:14" ht="15.75" hidden="1" customHeight="1" x14ac:dyDescent="0.2">
      <c r="A638" s="53">
        <f t="shared" ref="A638:A642" si="181">G638</f>
        <v>3224</v>
      </c>
      <c r="B638" s="54" t="str">
        <f t="shared" si="1"/>
        <v xml:space="preserve"> </v>
      </c>
      <c r="C638" s="72" t="str">
        <f t="shared" ref="C638:C642" si="182">IF(H638&gt;0,LEFT(E638,3),"  ")</f>
        <v xml:space="preserve">  </v>
      </c>
      <c r="D638" s="72" t="str">
        <f t="shared" ref="D638:D642" si="183">IF(H638&gt;0,LEFT(E638,4),"  ")</f>
        <v xml:space="preserve">  </v>
      </c>
      <c r="E638" s="73" t="s">
        <v>195</v>
      </c>
      <c r="F638" s="74">
        <v>49</v>
      </c>
      <c r="G638" s="75">
        <v>3224</v>
      </c>
      <c r="H638" s="101"/>
      <c r="I638" s="101" t="s">
        <v>145</v>
      </c>
      <c r="J638" s="142"/>
      <c r="K638" s="77"/>
      <c r="L638" s="77"/>
      <c r="M638" s="77"/>
      <c r="N638" s="70">
        <v>4910</v>
      </c>
    </row>
    <row r="639" spans="1:14" ht="15.75" hidden="1" customHeight="1" x14ac:dyDescent="0.2">
      <c r="A639" s="53">
        <f t="shared" si="181"/>
        <v>3224</v>
      </c>
      <c r="B639" s="54" t="str">
        <f t="shared" si="1"/>
        <v xml:space="preserve"> </v>
      </c>
      <c r="C639" s="72" t="str">
        <f t="shared" si="182"/>
        <v xml:space="preserve">  </v>
      </c>
      <c r="D639" s="72" t="str">
        <f t="shared" si="183"/>
        <v xml:space="preserve">  </v>
      </c>
      <c r="E639" s="73" t="s">
        <v>195</v>
      </c>
      <c r="F639" s="74">
        <v>54</v>
      </c>
      <c r="G639" s="75">
        <v>3224</v>
      </c>
      <c r="H639" s="101"/>
      <c r="I639" s="101" t="s">
        <v>145</v>
      </c>
      <c r="J639" s="142"/>
      <c r="K639" s="77"/>
      <c r="L639" s="77"/>
      <c r="M639" s="77"/>
      <c r="N639" s="70">
        <v>5410</v>
      </c>
    </row>
    <row r="640" spans="1:14" ht="15.75" hidden="1" customHeight="1" x14ac:dyDescent="0.2">
      <c r="A640" s="53">
        <f t="shared" si="181"/>
        <v>3224</v>
      </c>
      <c r="B640" s="54" t="str">
        <f t="shared" si="1"/>
        <v xml:space="preserve"> </v>
      </c>
      <c r="C640" s="72" t="str">
        <f t="shared" si="182"/>
        <v xml:space="preserve">  </v>
      </c>
      <c r="D640" s="72" t="str">
        <f t="shared" si="183"/>
        <v xml:space="preserve">  </v>
      </c>
      <c r="E640" s="73" t="s">
        <v>195</v>
      </c>
      <c r="F640" s="74">
        <v>62</v>
      </c>
      <c r="G640" s="75">
        <v>3224</v>
      </c>
      <c r="H640" s="101"/>
      <c r="I640" s="101" t="s">
        <v>145</v>
      </c>
      <c r="J640" s="142"/>
      <c r="K640" s="77"/>
      <c r="L640" s="77"/>
      <c r="M640" s="77"/>
      <c r="N640" s="70">
        <v>6210</v>
      </c>
    </row>
    <row r="641" spans="1:14" ht="15.75" hidden="1" customHeight="1" x14ac:dyDescent="0.2">
      <c r="A641" s="53">
        <f t="shared" si="181"/>
        <v>3224</v>
      </c>
      <c r="B641" s="54" t="str">
        <f t="shared" si="1"/>
        <v xml:space="preserve"> </v>
      </c>
      <c r="C641" s="72" t="str">
        <f t="shared" si="182"/>
        <v xml:space="preserve">  </v>
      </c>
      <c r="D641" s="72" t="str">
        <f t="shared" si="183"/>
        <v xml:space="preserve">  </v>
      </c>
      <c r="E641" s="73" t="s">
        <v>195</v>
      </c>
      <c r="F641" s="74">
        <v>72</v>
      </c>
      <c r="G641" s="75">
        <v>3224</v>
      </c>
      <c r="H641" s="101"/>
      <c r="I641" s="101" t="s">
        <v>145</v>
      </c>
      <c r="J641" s="142"/>
      <c r="K641" s="77"/>
      <c r="L641" s="77"/>
      <c r="M641" s="77"/>
      <c r="N641" s="70">
        <v>7210</v>
      </c>
    </row>
    <row r="642" spans="1:14" ht="15.75" hidden="1" customHeight="1" x14ac:dyDescent="0.2">
      <c r="A642" s="53">
        <f t="shared" si="181"/>
        <v>3224</v>
      </c>
      <c r="B642" s="54" t="str">
        <f t="shared" si="1"/>
        <v xml:space="preserve"> </v>
      </c>
      <c r="C642" s="72" t="str">
        <f t="shared" si="182"/>
        <v xml:space="preserve">  </v>
      </c>
      <c r="D642" s="72" t="str">
        <f t="shared" si="183"/>
        <v xml:space="preserve">  </v>
      </c>
      <c r="E642" s="73" t="s">
        <v>195</v>
      </c>
      <c r="F642" s="74">
        <v>82</v>
      </c>
      <c r="G642" s="75">
        <v>3224</v>
      </c>
      <c r="H642" s="101"/>
      <c r="I642" s="101" t="s">
        <v>145</v>
      </c>
      <c r="J642" s="143"/>
      <c r="K642" s="77"/>
      <c r="L642" s="77"/>
      <c r="M642" s="77"/>
      <c r="N642" s="70">
        <v>8210</v>
      </c>
    </row>
    <row r="643" spans="1:14" ht="15.75" hidden="1" customHeight="1" x14ac:dyDescent="0.2">
      <c r="A643" s="73" t="s">
        <v>195</v>
      </c>
      <c r="B643" s="54">
        <f t="shared" si="1"/>
        <v>32</v>
      </c>
      <c r="C643" s="73"/>
      <c r="D643" s="73"/>
      <c r="E643" s="73" t="s">
        <v>195</v>
      </c>
      <c r="F643" s="74">
        <v>32</v>
      </c>
      <c r="G643" s="75">
        <v>3225</v>
      </c>
      <c r="H643" s="101">
        <v>1196</v>
      </c>
      <c r="I643" s="101" t="s">
        <v>145</v>
      </c>
      <c r="J643" s="141" t="s">
        <v>167</v>
      </c>
      <c r="K643" s="77"/>
      <c r="L643" s="77"/>
      <c r="M643" s="77"/>
      <c r="N643" s="70">
        <v>3210</v>
      </c>
    </row>
    <row r="644" spans="1:14" ht="15.75" hidden="1" customHeight="1" x14ac:dyDescent="0.2">
      <c r="A644" s="53">
        <f t="shared" ref="A644:A648" si="184">G644</f>
        <v>3225</v>
      </c>
      <c r="B644" s="54" t="str">
        <f t="shared" si="1"/>
        <v xml:space="preserve"> </v>
      </c>
      <c r="C644" s="72" t="str">
        <f t="shared" ref="C644:C648" si="185">IF(H644&gt;0,LEFT(E644,3),"  ")</f>
        <v xml:space="preserve">  </v>
      </c>
      <c r="D644" s="72" t="str">
        <f t="shared" ref="D644:D648" si="186">IF(H644&gt;0,LEFT(E644,4),"  ")</f>
        <v xml:space="preserve">  </v>
      </c>
      <c r="E644" s="73" t="s">
        <v>195</v>
      </c>
      <c r="F644" s="74">
        <v>49</v>
      </c>
      <c r="G644" s="75">
        <v>3225</v>
      </c>
      <c r="H644" s="101"/>
      <c r="I644" s="101" t="s">
        <v>145</v>
      </c>
      <c r="J644" s="142"/>
      <c r="K644" s="77"/>
      <c r="L644" s="77"/>
      <c r="M644" s="77"/>
      <c r="N644" s="70">
        <v>4910</v>
      </c>
    </row>
    <row r="645" spans="1:14" ht="15.75" hidden="1" customHeight="1" x14ac:dyDescent="0.2">
      <c r="A645" s="53">
        <f t="shared" si="184"/>
        <v>3225</v>
      </c>
      <c r="B645" s="54" t="str">
        <f t="shared" si="1"/>
        <v xml:space="preserve"> </v>
      </c>
      <c r="C645" s="72" t="str">
        <f t="shared" si="185"/>
        <v xml:space="preserve">  </v>
      </c>
      <c r="D645" s="72" t="str">
        <f t="shared" si="186"/>
        <v xml:space="preserve">  </v>
      </c>
      <c r="E645" s="73" t="s">
        <v>195</v>
      </c>
      <c r="F645" s="74">
        <v>54</v>
      </c>
      <c r="G645" s="75">
        <v>3225</v>
      </c>
      <c r="H645" s="101"/>
      <c r="I645" s="101" t="s">
        <v>145</v>
      </c>
      <c r="J645" s="142"/>
      <c r="K645" s="77"/>
      <c r="L645" s="77"/>
      <c r="M645" s="77"/>
      <c r="N645" s="70">
        <v>5410</v>
      </c>
    </row>
    <row r="646" spans="1:14" ht="15.75" hidden="1" customHeight="1" x14ac:dyDescent="0.2">
      <c r="A646" s="53">
        <f t="shared" si="184"/>
        <v>3225</v>
      </c>
      <c r="B646" s="54" t="str">
        <f t="shared" si="1"/>
        <v xml:space="preserve"> </v>
      </c>
      <c r="C646" s="72" t="str">
        <f t="shared" si="185"/>
        <v xml:space="preserve">  </v>
      </c>
      <c r="D646" s="72" t="str">
        <f t="shared" si="186"/>
        <v xml:space="preserve">  </v>
      </c>
      <c r="E646" s="73" t="s">
        <v>195</v>
      </c>
      <c r="F646" s="74">
        <v>62</v>
      </c>
      <c r="G646" s="75">
        <v>3225</v>
      </c>
      <c r="H646" s="101"/>
      <c r="I646" s="101" t="s">
        <v>145</v>
      </c>
      <c r="J646" s="142"/>
      <c r="K646" s="77"/>
      <c r="L646" s="77"/>
      <c r="M646" s="77"/>
      <c r="N646" s="70">
        <v>6210</v>
      </c>
    </row>
    <row r="647" spans="1:14" ht="15.75" hidden="1" customHeight="1" x14ac:dyDescent="0.2">
      <c r="A647" s="53">
        <f t="shared" si="184"/>
        <v>3225</v>
      </c>
      <c r="B647" s="54" t="str">
        <f t="shared" si="1"/>
        <v xml:space="preserve"> </v>
      </c>
      <c r="C647" s="72" t="str">
        <f t="shared" si="185"/>
        <v xml:space="preserve">  </v>
      </c>
      <c r="D647" s="72" t="str">
        <f t="shared" si="186"/>
        <v xml:space="preserve">  </v>
      </c>
      <c r="E647" s="73" t="s">
        <v>195</v>
      </c>
      <c r="F647" s="74">
        <v>72</v>
      </c>
      <c r="G647" s="75">
        <v>3225</v>
      </c>
      <c r="H647" s="101"/>
      <c r="I647" s="101" t="s">
        <v>145</v>
      </c>
      <c r="J647" s="142"/>
      <c r="K647" s="77"/>
      <c r="L647" s="77"/>
      <c r="M647" s="77"/>
      <c r="N647" s="70">
        <v>7210</v>
      </c>
    </row>
    <row r="648" spans="1:14" ht="15.75" hidden="1" customHeight="1" x14ac:dyDescent="0.2">
      <c r="A648" s="53">
        <f t="shared" si="184"/>
        <v>3225</v>
      </c>
      <c r="B648" s="54" t="str">
        <f t="shared" si="1"/>
        <v xml:space="preserve"> </v>
      </c>
      <c r="C648" s="72" t="str">
        <f t="shared" si="185"/>
        <v xml:space="preserve">  </v>
      </c>
      <c r="D648" s="72" t="str">
        <f t="shared" si="186"/>
        <v xml:space="preserve">  </v>
      </c>
      <c r="E648" s="73" t="s">
        <v>195</v>
      </c>
      <c r="F648" s="74">
        <v>82</v>
      </c>
      <c r="G648" s="75">
        <v>3225</v>
      </c>
      <c r="H648" s="101"/>
      <c r="I648" s="101" t="s">
        <v>145</v>
      </c>
      <c r="J648" s="143"/>
      <c r="K648" s="77"/>
      <c r="L648" s="77"/>
      <c r="M648" s="77"/>
      <c r="N648" s="70">
        <v>8210</v>
      </c>
    </row>
    <row r="649" spans="1:14" ht="25.5" hidden="1" customHeight="1" x14ac:dyDescent="0.2">
      <c r="A649" s="73" t="s">
        <v>195</v>
      </c>
      <c r="B649" s="54">
        <f t="shared" si="1"/>
        <v>32</v>
      </c>
      <c r="C649" s="73"/>
      <c r="D649" s="73"/>
      <c r="E649" s="73" t="s">
        <v>195</v>
      </c>
      <c r="F649" s="74">
        <v>32</v>
      </c>
      <c r="G649" s="75">
        <v>3227</v>
      </c>
      <c r="H649" s="101">
        <v>1200</v>
      </c>
      <c r="I649" s="101" t="s">
        <v>145</v>
      </c>
      <c r="J649" s="141" t="s">
        <v>168</v>
      </c>
      <c r="K649" s="77"/>
      <c r="L649" s="77"/>
      <c r="M649" s="77"/>
      <c r="N649" s="70">
        <v>3210</v>
      </c>
    </row>
    <row r="650" spans="1:14" ht="15.75" hidden="1" customHeight="1" x14ac:dyDescent="0.2">
      <c r="A650" s="53">
        <f t="shared" ref="A650:A828" si="187">G650</f>
        <v>3227</v>
      </c>
      <c r="B650" s="54" t="str">
        <f t="shared" si="1"/>
        <v xml:space="preserve"> </v>
      </c>
      <c r="C650" s="72" t="str">
        <f t="shared" ref="C650:C654" si="188">IF(H650&gt;0,LEFT(E650,3),"  ")</f>
        <v xml:space="preserve">  </v>
      </c>
      <c r="D650" s="72" t="str">
        <f t="shared" ref="D650:D654" si="189">IF(H650&gt;0,LEFT(E650,4),"  ")</f>
        <v xml:space="preserve">  </v>
      </c>
      <c r="E650" s="73" t="s">
        <v>195</v>
      </c>
      <c r="F650" s="74">
        <v>49</v>
      </c>
      <c r="G650" s="75">
        <v>3227</v>
      </c>
      <c r="H650" s="101"/>
      <c r="I650" s="101" t="s">
        <v>145</v>
      </c>
      <c r="J650" s="142"/>
      <c r="K650" s="77"/>
      <c r="L650" s="77"/>
      <c r="M650" s="77"/>
      <c r="N650" s="70">
        <v>4910</v>
      </c>
    </row>
    <row r="651" spans="1:14" ht="15.75" hidden="1" customHeight="1" x14ac:dyDescent="0.2">
      <c r="A651" s="53">
        <f t="shared" si="187"/>
        <v>3227</v>
      </c>
      <c r="B651" s="54" t="str">
        <f t="shared" si="1"/>
        <v xml:space="preserve"> </v>
      </c>
      <c r="C651" s="72" t="str">
        <f t="shared" si="188"/>
        <v xml:space="preserve">  </v>
      </c>
      <c r="D651" s="72" t="str">
        <f t="shared" si="189"/>
        <v xml:space="preserve">  </v>
      </c>
      <c r="E651" s="73" t="s">
        <v>195</v>
      </c>
      <c r="F651" s="74">
        <v>54</v>
      </c>
      <c r="G651" s="75">
        <v>3227</v>
      </c>
      <c r="H651" s="101"/>
      <c r="I651" s="101" t="s">
        <v>145</v>
      </c>
      <c r="J651" s="142"/>
      <c r="K651" s="77"/>
      <c r="L651" s="77"/>
      <c r="M651" s="77"/>
      <c r="N651" s="70">
        <v>5410</v>
      </c>
    </row>
    <row r="652" spans="1:14" ht="15.75" hidden="1" customHeight="1" x14ac:dyDescent="0.2">
      <c r="A652" s="53">
        <f t="shared" si="187"/>
        <v>3227</v>
      </c>
      <c r="B652" s="54" t="str">
        <f t="shared" si="1"/>
        <v xml:space="preserve"> </v>
      </c>
      <c r="C652" s="72" t="str">
        <f t="shared" si="188"/>
        <v xml:space="preserve">  </v>
      </c>
      <c r="D652" s="72" t="str">
        <f t="shared" si="189"/>
        <v xml:space="preserve">  </v>
      </c>
      <c r="E652" s="73" t="s">
        <v>195</v>
      </c>
      <c r="F652" s="74">
        <v>62</v>
      </c>
      <c r="G652" s="75">
        <v>3227</v>
      </c>
      <c r="H652" s="101"/>
      <c r="I652" s="101" t="s">
        <v>145</v>
      </c>
      <c r="J652" s="142"/>
      <c r="K652" s="77"/>
      <c r="L652" s="77"/>
      <c r="M652" s="77"/>
      <c r="N652" s="70">
        <v>6210</v>
      </c>
    </row>
    <row r="653" spans="1:14" ht="15.75" hidden="1" customHeight="1" x14ac:dyDescent="0.2">
      <c r="A653" s="53">
        <f t="shared" si="187"/>
        <v>3227</v>
      </c>
      <c r="B653" s="54" t="str">
        <f t="shared" si="1"/>
        <v xml:space="preserve"> </v>
      </c>
      <c r="C653" s="72" t="str">
        <f t="shared" si="188"/>
        <v xml:space="preserve">  </v>
      </c>
      <c r="D653" s="72" t="str">
        <f t="shared" si="189"/>
        <v xml:space="preserve">  </v>
      </c>
      <c r="E653" s="73" t="s">
        <v>195</v>
      </c>
      <c r="F653" s="74">
        <v>72</v>
      </c>
      <c r="G653" s="75">
        <v>3227</v>
      </c>
      <c r="H653" s="101"/>
      <c r="I653" s="101" t="s">
        <v>145</v>
      </c>
      <c r="J653" s="142"/>
      <c r="K653" s="77"/>
      <c r="L653" s="77"/>
      <c r="M653" s="77"/>
      <c r="N653" s="70">
        <v>7210</v>
      </c>
    </row>
    <row r="654" spans="1:14" ht="15.75" hidden="1" customHeight="1" x14ac:dyDescent="0.2">
      <c r="A654" s="53">
        <f t="shared" si="187"/>
        <v>3227</v>
      </c>
      <c r="B654" s="54" t="str">
        <f t="shared" si="1"/>
        <v xml:space="preserve"> </v>
      </c>
      <c r="C654" s="72" t="str">
        <f t="shared" si="188"/>
        <v xml:space="preserve">  </v>
      </c>
      <c r="D654" s="72" t="str">
        <f t="shared" si="189"/>
        <v xml:space="preserve">  </v>
      </c>
      <c r="E654" s="73" t="s">
        <v>195</v>
      </c>
      <c r="F654" s="74">
        <v>82</v>
      </c>
      <c r="G654" s="75">
        <v>3227</v>
      </c>
      <c r="H654" s="101"/>
      <c r="I654" s="101" t="s">
        <v>145</v>
      </c>
      <c r="J654" s="143"/>
      <c r="K654" s="77"/>
      <c r="L654" s="77"/>
      <c r="M654" s="77"/>
      <c r="N654" s="70">
        <v>8210</v>
      </c>
    </row>
    <row r="655" spans="1:14" ht="15.75" hidden="1" customHeight="1" x14ac:dyDescent="0.2">
      <c r="A655" s="53">
        <f t="shared" si="187"/>
        <v>323</v>
      </c>
      <c r="B655" s="54" t="str">
        <f t="shared" si="1"/>
        <v xml:space="preserve"> </v>
      </c>
      <c r="C655" s="72"/>
      <c r="D655" s="72"/>
      <c r="E655" s="73"/>
      <c r="F655" s="74"/>
      <c r="G655" s="75">
        <v>323</v>
      </c>
      <c r="H655" s="76"/>
      <c r="I655" s="76"/>
      <c r="J655" s="8" t="s">
        <v>154</v>
      </c>
      <c r="K655" s="77">
        <f t="shared" ref="K655:M655" si="190">SUM(K656:K709)</f>
        <v>0</v>
      </c>
      <c r="L655" s="77">
        <f t="shared" si="190"/>
        <v>0</v>
      </c>
      <c r="M655" s="77">
        <f t="shared" si="190"/>
        <v>0</v>
      </c>
      <c r="N655" s="70"/>
    </row>
    <row r="656" spans="1:14" ht="15.75" hidden="1" customHeight="1" x14ac:dyDescent="0.2">
      <c r="A656" s="53">
        <f t="shared" si="187"/>
        <v>3231</v>
      </c>
      <c r="B656" s="54">
        <f t="shared" si="1"/>
        <v>32</v>
      </c>
      <c r="C656" s="72" t="str">
        <f t="shared" ref="C656:C828" si="191">IF(H656&gt;0,LEFT(E656,3),"  ")</f>
        <v>092</v>
      </c>
      <c r="D656" s="72" t="str">
        <f t="shared" ref="D656:D828" si="192">IF(H656&gt;0,LEFT(E656,4),"  ")</f>
        <v>0922</v>
      </c>
      <c r="E656" s="73" t="s">
        <v>195</v>
      </c>
      <c r="F656" s="74">
        <v>32</v>
      </c>
      <c r="G656" s="75">
        <v>3231</v>
      </c>
      <c r="H656" s="101">
        <v>1203</v>
      </c>
      <c r="I656" s="101" t="s">
        <v>145</v>
      </c>
      <c r="J656" s="141" t="s">
        <v>169</v>
      </c>
      <c r="K656" s="77"/>
      <c r="L656" s="77"/>
      <c r="M656" s="77"/>
      <c r="N656" s="70">
        <v>3210</v>
      </c>
    </row>
    <row r="657" spans="1:14" ht="15.75" hidden="1" customHeight="1" x14ac:dyDescent="0.2">
      <c r="A657" s="53">
        <f t="shared" si="187"/>
        <v>3231</v>
      </c>
      <c r="B657" s="54" t="str">
        <f t="shared" si="1"/>
        <v xml:space="preserve"> </v>
      </c>
      <c r="C657" s="72" t="str">
        <f t="shared" si="191"/>
        <v xml:space="preserve">  </v>
      </c>
      <c r="D657" s="72" t="str">
        <f t="shared" si="192"/>
        <v xml:space="preserve">  </v>
      </c>
      <c r="E657" s="73" t="s">
        <v>195</v>
      </c>
      <c r="F657" s="74">
        <v>49</v>
      </c>
      <c r="G657" s="75">
        <v>3231</v>
      </c>
      <c r="H657" s="101"/>
      <c r="I657" s="101" t="s">
        <v>145</v>
      </c>
      <c r="J657" s="142"/>
      <c r="K657" s="77"/>
      <c r="L657" s="77"/>
      <c r="M657" s="77"/>
      <c r="N657" s="70">
        <v>4910</v>
      </c>
    </row>
    <row r="658" spans="1:14" ht="15.75" hidden="1" customHeight="1" x14ac:dyDescent="0.2">
      <c r="A658" s="53">
        <f t="shared" si="187"/>
        <v>3231</v>
      </c>
      <c r="B658" s="54" t="str">
        <f t="shared" si="1"/>
        <v xml:space="preserve"> </v>
      </c>
      <c r="C658" s="72" t="str">
        <f t="shared" si="191"/>
        <v xml:space="preserve">  </v>
      </c>
      <c r="D658" s="72" t="str">
        <f t="shared" si="192"/>
        <v xml:space="preserve">  </v>
      </c>
      <c r="E658" s="73" t="s">
        <v>195</v>
      </c>
      <c r="F658" s="74">
        <v>54</v>
      </c>
      <c r="G658" s="75">
        <v>3231</v>
      </c>
      <c r="H658" s="101"/>
      <c r="I658" s="101" t="s">
        <v>145</v>
      </c>
      <c r="J658" s="142"/>
      <c r="K658" s="77"/>
      <c r="L658" s="77"/>
      <c r="M658" s="77"/>
      <c r="N658" s="70">
        <v>5410</v>
      </c>
    </row>
    <row r="659" spans="1:14" ht="15.75" hidden="1" customHeight="1" x14ac:dyDescent="0.2">
      <c r="A659" s="53">
        <f t="shared" si="187"/>
        <v>3231</v>
      </c>
      <c r="B659" s="54" t="str">
        <f t="shared" si="1"/>
        <v xml:space="preserve"> </v>
      </c>
      <c r="C659" s="72" t="str">
        <f t="shared" si="191"/>
        <v xml:space="preserve">  </v>
      </c>
      <c r="D659" s="72" t="str">
        <f t="shared" si="192"/>
        <v xml:space="preserve">  </v>
      </c>
      <c r="E659" s="73" t="s">
        <v>195</v>
      </c>
      <c r="F659" s="74">
        <v>62</v>
      </c>
      <c r="G659" s="75">
        <v>3231</v>
      </c>
      <c r="H659" s="101"/>
      <c r="I659" s="101" t="s">
        <v>145</v>
      </c>
      <c r="J659" s="142"/>
      <c r="K659" s="77"/>
      <c r="L659" s="77"/>
      <c r="M659" s="77"/>
      <c r="N659" s="70">
        <v>6210</v>
      </c>
    </row>
    <row r="660" spans="1:14" ht="15.75" hidden="1" customHeight="1" x14ac:dyDescent="0.2">
      <c r="A660" s="53">
        <f t="shared" si="187"/>
        <v>3231</v>
      </c>
      <c r="B660" s="54" t="str">
        <f t="shared" si="1"/>
        <v xml:space="preserve"> </v>
      </c>
      <c r="C660" s="72" t="str">
        <f t="shared" si="191"/>
        <v xml:space="preserve">  </v>
      </c>
      <c r="D660" s="72" t="str">
        <f t="shared" si="192"/>
        <v xml:space="preserve">  </v>
      </c>
      <c r="E660" s="73" t="s">
        <v>195</v>
      </c>
      <c r="F660" s="74">
        <v>72</v>
      </c>
      <c r="G660" s="75">
        <v>3231</v>
      </c>
      <c r="H660" s="101"/>
      <c r="I660" s="101" t="s">
        <v>145</v>
      </c>
      <c r="J660" s="142"/>
      <c r="K660" s="77"/>
      <c r="L660" s="77"/>
      <c r="M660" s="77"/>
      <c r="N660" s="70">
        <v>7210</v>
      </c>
    </row>
    <row r="661" spans="1:14" ht="15.75" hidden="1" customHeight="1" x14ac:dyDescent="0.2">
      <c r="A661" s="53">
        <f t="shared" si="187"/>
        <v>3231</v>
      </c>
      <c r="B661" s="54" t="str">
        <f t="shared" si="1"/>
        <v xml:space="preserve"> </v>
      </c>
      <c r="C661" s="72" t="str">
        <f t="shared" si="191"/>
        <v xml:space="preserve">  </v>
      </c>
      <c r="D661" s="72" t="str">
        <f t="shared" si="192"/>
        <v xml:space="preserve">  </v>
      </c>
      <c r="E661" s="73" t="s">
        <v>195</v>
      </c>
      <c r="F661" s="74">
        <v>82</v>
      </c>
      <c r="G661" s="75">
        <v>3231</v>
      </c>
      <c r="H661" s="101"/>
      <c r="I661" s="101" t="s">
        <v>145</v>
      </c>
      <c r="J661" s="143"/>
      <c r="K661" s="77"/>
      <c r="L661" s="77"/>
      <c r="M661" s="77"/>
      <c r="N661" s="70">
        <v>8210</v>
      </c>
    </row>
    <row r="662" spans="1:14" ht="25.5" hidden="1" customHeight="1" x14ac:dyDescent="0.2">
      <c r="A662" s="53">
        <f t="shared" si="187"/>
        <v>3232</v>
      </c>
      <c r="B662" s="54">
        <f t="shared" si="1"/>
        <v>32</v>
      </c>
      <c r="C662" s="72" t="str">
        <f t="shared" si="191"/>
        <v>092</v>
      </c>
      <c r="D662" s="72" t="str">
        <f t="shared" si="192"/>
        <v>0922</v>
      </c>
      <c r="E662" s="73" t="s">
        <v>195</v>
      </c>
      <c r="F662" s="74">
        <v>32</v>
      </c>
      <c r="G662" s="75">
        <v>3232</v>
      </c>
      <c r="H662" s="101">
        <v>1206</v>
      </c>
      <c r="I662" s="101" t="s">
        <v>145</v>
      </c>
      <c r="J662" s="141" t="s">
        <v>155</v>
      </c>
      <c r="K662" s="77"/>
      <c r="L662" s="77"/>
      <c r="M662" s="77"/>
      <c r="N662" s="70">
        <v>3210</v>
      </c>
    </row>
    <row r="663" spans="1:14" ht="15.75" hidden="1" customHeight="1" x14ac:dyDescent="0.2">
      <c r="A663" s="53">
        <f t="shared" si="187"/>
        <v>3232</v>
      </c>
      <c r="B663" s="54" t="str">
        <f t="shared" si="1"/>
        <v xml:space="preserve"> </v>
      </c>
      <c r="C663" s="72" t="str">
        <f t="shared" si="191"/>
        <v xml:space="preserve">  </v>
      </c>
      <c r="D663" s="72" t="str">
        <f t="shared" si="192"/>
        <v xml:space="preserve">  </v>
      </c>
      <c r="E663" s="73" t="s">
        <v>195</v>
      </c>
      <c r="F663" s="74">
        <v>49</v>
      </c>
      <c r="G663" s="75">
        <v>3232</v>
      </c>
      <c r="H663" s="101"/>
      <c r="I663" s="101" t="s">
        <v>145</v>
      </c>
      <c r="J663" s="142"/>
      <c r="K663" s="77"/>
      <c r="L663" s="77"/>
      <c r="M663" s="77"/>
      <c r="N663" s="70">
        <v>4910</v>
      </c>
    </row>
    <row r="664" spans="1:14" ht="15.75" hidden="1" customHeight="1" x14ac:dyDescent="0.2">
      <c r="A664" s="53">
        <f t="shared" si="187"/>
        <v>3232</v>
      </c>
      <c r="B664" s="54" t="str">
        <f t="shared" si="1"/>
        <v xml:space="preserve"> </v>
      </c>
      <c r="C664" s="72" t="str">
        <f t="shared" si="191"/>
        <v xml:space="preserve">  </v>
      </c>
      <c r="D664" s="72" t="str">
        <f t="shared" si="192"/>
        <v xml:space="preserve">  </v>
      </c>
      <c r="E664" s="73" t="s">
        <v>195</v>
      </c>
      <c r="F664" s="74">
        <v>54</v>
      </c>
      <c r="G664" s="75">
        <v>3232</v>
      </c>
      <c r="H664" s="101"/>
      <c r="I664" s="101" t="s">
        <v>145</v>
      </c>
      <c r="J664" s="142"/>
      <c r="K664" s="77"/>
      <c r="L664" s="77"/>
      <c r="M664" s="77"/>
      <c r="N664" s="70">
        <v>5410</v>
      </c>
    </row>
    <row r="665" spans="1:14" ht="15.75" hidden="1" customHeight="1" x14ac:dyDescent="0.2">
      <c r="A665" s="53">
        <f t="shared" si="187"/>
        <v>3232</v>
      </c>
      <c r="B665" s="54" t="str">
        <f t="shared" si="1"/>
        <v xml:space="preserve"> </v>
      </c>
      <c r="C665" s="72" t="str">
        <f t="shared" si="191"/>
        <v xml:space="preserve">  </v>
      </c>
      <c r="D665" s="72" t="str">
        <f t="shared" si="192"/>
        <v xml:space="preserve">  </v>
      </c>
      <c r="E665" s="73" t="s">
        <v>195</v>
      </c>
      <c r="F665" s="74">
        <v>62</v>
      </c>
      <c r="G665" s="75">
        <v>3232</v>
      </c>
      <c r="H665" s="101"/>
      <c r="I665" s="101" t="s">
        <v>145</v>
      </c>
      <c r="J665" s="142"/>
      <c r="K665" s="77"/>
      <c r="L665" s="77"/>
      <c r="M665" s="77"/>
      <c r="N665" s="70">
        <v>6210</v>
      </c>
    </row>
    <row r="666" spans="1:14" ht="15.75" hidden="1" customHeight="1" x14ac:dyDescent="0.2">
      <c r="A666" s="53">
        <f t="shared" si="187"/>
        <v>3232</v>
      </c>
      <c r="B666" s="54" t="str">
        <f t="shared" si="1"/>
        <v xml:space="preserve"> </v>
      </c>
      <c r="C666" s="72" t="str">
        <f t="shared" si="191"/>
        <v xml:space="preserve">  </v>
      </c>
      <c r="D666" s="72" t="str">
        <f t="shared" si="192"/>
        <v xml:space="preserve">  </v>
      </c>
      <c r="E666" s="73" t="s">
        <v>195</v>
      </c>
      <c r="F666" s="74">
        <v>72</v>
      </c>
      <c r="G666" s="75">
        <v>3232</v>
      </c>
      <c r="H666" s="101"/>
      <c r="I666" s="101" t="s">
        <v>145</v>
      </c>
      <c r="J666" s="142"/>
      <c r="K666" s="77"/>
      <c r="L666" s="77"/>
      <c r="M666" s="77"/>
      <c r="N666" s="70">
        <v>7210</v>
      </c>
    </row>
    <row r="667" spans="1:14" ht="15.75" hidden="1" customHeight="1" x14ac:dyDescent="0.2">
      <c r="A667" s="53">
        <f t="shared" si="187"/>
        <v>3232</v>
      </c>
      <c r="B667" s="54" t="str">
        <f t="shared" si="1"/>
        <v xml:space="preserve"> </v>
      </c>
      <c r="C667" s="72" t="str">
        <f t="shared" si="191"/>
        <v xml:space="preserve">  </v>
      </c>
      <c r="D667" s="72" t="str">
        <f t="shared" si="192"/>
        <v xml:space="preserve">  </v>
      </c>
      <c r="E667" s="73" t="s">
        <v>195</v>
      </c>
      <c r="F667" s="74">
        <v>82</v>
      </c>
      <c r="G667" s="75">
        <v>3232</v>
      </c>
      <c r="H667" s="101"/>
      <c r="I667" s="101" t="s">
        <v>145</v>
      </c>
      <c r="J667" s="143"/>
      <c r="K667" s="77"/>
      <c r="L667" s="77"/>
      <c r="M667" s="77"/>
      <c r="N667" s="70">
        <v>8210</v>
      </c>
    </row>
    <row r="668" spans="1:14" ht="15.75" hidden="1" customHeight="1" x14ac:dyDescent="0.2">
      <c r="A668" s="53">
        <f t="shared" si="187"/>
        <v>3233</v>
      </c>
      <c r="B668" s="54">
        <f t="shared" si="1"/>
        <v>32</v>
      </c>
      <c r="C668" s="72" t="str">
        <f t="shared" si="191"/>
        <v>092</v>
      </c>
      <c r="D668" s="72" t="str">
        <f t="shared" si="192"/>
        <v>0922</v>
      </c>
      <c r="E668" s="73" t="s">
        <v>195</v>
      </c>
      <c r="F668" s="74">
        <v>32</v>
      </c>
      <c r="G668" s="75">
        <v>3233</v>
      </c>
      <c r="H668" s="101">
        <v>1208</v>
      </c>
      <c r="I668" s="101" t="s">
        <v>145</v>
      </c>
      <c r="J668" s="141" t="s">
        <v>170</v>
      </c>
      <c r="K668" s="77"/>
      <c r="L668" s="77"/>
      <c r="M668" s="77"/>
      <c r="N668" s="70">
        <v>3210</v>
      </c>
    </row>
    <row r="669" spans="1:14" ht="15.75" hidden="1" customHeight="1" x14ac:dyDescent="0.2">
      <c r="A669" s="53">
        <f t="shared" si="187"/>
        <v>3233</v>
      </c>
      <c r="B669" s="54" t="str">
        <f t="shared" si="1"/>
        <v xml:space="preserve"> </v>
      </c>
      <c r="C669" s="72" t="str">
        <f t="shared" si="191"/>
        <v xml:space="preserve">  </v>
      </c>
      <c r="D669" s="72" t="str">
        <f t="shared" si="192"/>
        <v xml:space="preserve">  </v>
      </c>
      <c r="E669" s="73" t="s">
        <v>195</v>
      </c>
      <c r="F669" s="74">
        <v>49</v>
      </c>
      <c r="G669" s="75">
        <v>3233</v>
      </c>
      <c r="H669" s="101"/>
      <c r="I669" s="101" t="s">
        <v>145</v>
      </c>
      <c r="J669" s="142"/>
      <c r="K669" s="77"/>
      <c r="L669" s="77"/>
      <c r="M669" s="77"/>
      <c r="N669" s="70">
        <v>4910</v>
      </c>
    </row>
    <row r="670" spans="1:14" ht="15.75" hidden="1" customHeight="1" x14ac:dyDescent="0.2">
      <c r="A670" s="53">
        <f t="shared" si="187"/>
        <v>3233</v>
      </c>
      <c r="B670" s="54" t="str">
        <f t="shared" si="1"/>
        <v xml:space="preserve"> </v>
      </c>
      <c r="C670" s="72" t="str">
        <f t="shared" si="191"/>
        <v xml:space="preserve">  </v>
      </c>
      <c r="D670" s="72" t="str">
        <f t="shared" si="192"/>
        <v xml:space="preserve">  </v>
      </c>
      <c r="E670" s="73" t="s">
        <v>195</v>
      </c>
      <c r="F670" s="74">
        <v>54</v>
      </c>
      <c r="G670" s="75">
        <v>3233</v>
      </c>
      <c r="H670" s="101"/>
      <c r="I670" s="101" t="s">
        <v>145</v>
      </c>
      <c r="J670" s="142"/>
      <c r="K670" s="77"/>
      <c r="L670" s="77"/>
      <c r="M670" s="77"/>
      <c r="N670" s="70">
        <v>5410</v>
      </c>
    </row>
    <row r="671" spans="1:14" ht="15.75" hidden="1" customHeight="1" x14ac:dyDescent="0.2">
      <c r="A671" s="53">
        <f t="shared" si="187"/>
        <v>3233</v>
      </c>
      <c r="B671" s="54" t="str">
        <f t="shared" si="1"/>
        <v xml:space="preserve"> </v>
      </c>
      <c r="C671" s="72" t="str">
        <f t="shared" si="191"/>
        <v xml:space="preserve">  </v>
      </c>
      <c r="D671" s="72" t="str">
        <f t="shared" si="192"/>
        <v xml:space="preserve">  </v>
      </c>
      <c r="E671" s="73" t="s">
        <v>195</v>
      </c>
      <c r="F671" s="74">
        <v>62</v>
      </c>
      <c r="G671" s="75">
        <v>3233</v>
      </c>
      <c r="H671" s="101"/>
      <c r="I671" s="101" t="s">
        <v>145</v>
      </c>
      <c r="J671" s="142"/>
      <c r="K671" s="77"/>
      <c r="L671" s="77"/>
      <c r="M671" s="77"/>
      <c r="N671" s="70">
        <v>6210</v>
      </c>
    </row>
    <row r="672" spans="1:14" ht="15.75" hidden="1" customHeight="1" x14ac:dyDescent="0.2">
      <c r="A672" s="53">
        <f t="shared" si="187"/>
        <v>3233</v>
      </c>
      <c r="B672" s="54" t="str">
        <f t="shared" si="1"/>
        <v xml:space="preserve"> </v>
      </c>
      <c r="C672" s="72" t="str">
        <f t="shared" si="191"/>
        <v xml:space="preserve">  </v>
      </c>
      <c r="D672" s="72" t="str">
        <f t="shared" si="192"/>
        <v xml:space="preserve">  </v>
      </c>
      <c r="E672" s="73" t="s">
        <v>195</v>
      </c>
      <c r="F672" s="74">
        <v>72</v>
      </c>
      <c r="G672" s="75">
        <v>3233</v>
      </c>
      <c r="H672" s="101"/>
      <c r="I672" s="101" t="s">
        <v>145</v>
      </c>
      <c r="J672" s="142"/>
      <c r="K672" s="77"/>
      <c r="L672" s="77"/>
      <c r="M672" s="77"/>
      <c r="N672" s="70">
        <v>7210</v>
      </c>
    </row>
    <row r="673" spans="1:14" ht="15.75" hidden="1" customHeight="1" x14ac:dyDescent="0.2">
      <c r="A673" s="53">
        <f t="shared" si="187"/>
        <v>3233</v>
      </c>
      <c r="B673" s="54" t="str">
        <f t="shared" si="1"/>
        <v xml:space="preserve"> </v>
      </c>
      <c r="C673" s="72" t="str">
        <f t="shared" si="191"/>
        <v xml:space="preserve">  </v>
      </c>
      <c r="D673" s="72" t="str">
        <f t="shared" si="192"/>
        <v xml:space="preserve">  </v>
      </c>
      <c r="E673" s="73" t="s">
        <v>195</v>
      </c>
      <c r="F673" s="74">
        <v>82</v>
      </c>
      <c r="G673" s="75">
        <v>3233</v>
      </c>
      <c r="H673" s="101"/>
      <c r="I673" s="101" t="s">
        <v>145</v>
      </c>
      <c r="J673" s="143"/>
      <c r="K673" s="77"/>
      <c r="L673" s="77"/>
      <c r="M673" s="77"/>
      <c r="N673" s="70">
        <v>8210</v>
      </c>
    </row>
    <row r="674" spans="1:14" ht="15.75" hidden="1" customHeight="1" x14ac:dyDescent="0.2">
      <c r="A674" s="53">
        <f t="shared" si="187"/>
        <v>3234</v>
      </c>
      <c r="B674" s="54">
        <f t="shared" si="1"/>
        <v>32</v>
      </c>
      <c r="C674" s="72" t="str">
        <f t="shared" si="191"/>
        <v>092</v>
      </c>
      <c r="D674" s="72" t="str">
        <f t="shared" si="192"/>
        <v>0922</v>
      </c>
      <c r="E674" s="73" t="s">
        <v>195</v>
      </c>
      <c r="F674" s="74">
        <v>32</v>
      </c>
      <c r="G674" s="75">
        <v>3234</v>
      </c>
      <c r="H674" s="101">
        <v>1211</v>
      </c>
      <c r="I674" s="101" t="s">
        <v>145</v>
      </c>
      <c r="J674" s="141" t="s">
        <v>171</v>
      </c>
      <c r="K674" s="77"/>
      <c r="L674" s="77"/>
      <c r="M674" s="77"/>
      <c r="N674" s="70">
        <v>3210</v>
      </c>
    </row>
    <row r="675" spans="1:14" ht="15.75" hidden="1" customHeight="1" x14ac:dyDescent="0.2">
      <c r="A675" s="53">
        <f t="shared" si="187"/>
        <v>3234</v>
      </c>
      <c r="B675" s="54" t="str">
        <f t="shared" si="1"/>
        <v xml:space="preserve"> </v>
      </c>
      <c r="C675" s="72" t="str">
        <f t="shared" si="191"/>
        <v xml:space="preserve">  </v>
      </c>
      <c r="D675" s="72" t="str">
        <f t="shared" si="192"/>
        <v xml:space="preserve">  </v>
      </c>
      <c r="E675" s="73" t="s">
        <v>195</v>
      </c>
      <c r="F675" s="74">
        <v>49</v>
      </c>
      <c r="G675" s="75">
        <v>3234</v>
      </c>
      <c r="H675" s="101"/>
      <c r="I675" s="101" t="s">
        <v>145</v>
      </c>
      <c r="J675" s="142"/>
      <c r="K675" s="77"/>
      <c r="L675" s="77"/>
      <c r="M675" s="77"/>
      <c r="N675" s="70">
        <v>4910</v>
      </c>
    </row>
    <row r="676" spans="1:14" ht="15.75" hidden="1" customHeight="1" x14ac:dyDescent="0.2">
      <c r="A676" s="53">
        <f t="shared" si="187"/>
        <v>3234</v>
      </c>
      <c r="B676" s="54" t="str">
        <f t="shared" si="1"/>
        <v xml:space="preserve"> </v>
      </c>
      <c r="C676" s="72" t="str">
        <f t="shared" si="191"/>
        <v xml:space="preserve">  </v>
      </c>
      <c r="D676" s="72" t="str">
        <f t="shared" si="192"/>
        <v xml:space="preserve">  </v>
      </c>
      <c r="E676" s="73" t="s">
        <v>195</v>
      </c>
      <c r="F676" s="74">
        <v>54</v>
      </c>
      <c r="G676" s="75">
        <v>3234</v>
      </c>
      <c r="H676" s="101"/>
      <c r="I676" s="101" t="s">
        <v>145</v>
      </c>
      <c r="J676" s="142"/>
      <c r="K676" s="77"/>
      <c r="L676" s="77"/>
      <c r="M676" s="77"/>
      <c r="N676" s="70">
        <v>5410</v>
      </c>
    </row>
    <row r="677" spans="1:14" ht="15.75" hidden="1" customHeight="1" x14ac:dyDescent="0.2">
      <c r="A677" s="53">
        <f t="shared" si="187"/>
        <v>3234</v>
      </c>
      <c r="B677" s="54" t="str">
        <f t="shared" si="1"/>
        <v xml:space="preserve"> </v>
      </c>
      <c r="C677" s="72" t="str">
        <f t="shared" si="191"/>
        <v xml:space="preserve">  </v>
      </c>
      <c r="D677" s="72" t="str">
        <f t="shared" si="192"/>
        <v xml:space="preserve">  </v>
      </c>
      <c r="E677" s="73" t="s">
        <v>195</v>
      </c>
      <c r="F677" s="74">
        <v>62</v>
      </c>
      <c r="G677" s="75">
        <v>3234</v>
      </c>
      <c r="H677" s="101"/>
      <c r="I677" s="101" t="s">
        <v>145</v>
      </c>
      <c r="J677" s="142"/>
      <c r="K677" s="77"/>
      <c r="L677" s="77"/>
      <c r="M677" s="77"/>
      <c r="N677" s="70">
        <v>6210</v>
      </c>
    </row>
    <row r="678" spans="1:14" ht="15.75" hidden="1" customHeight="1" x14ac:dyDescent="0.2">
      <c r="A678" s="53">
        <f t="shared" si="187"/>
        <v>3234</v>
      </c>
      <c r="B678" s="54" t="str">
        <f t="shared" si="1"/>
        <v xml:space="preserve"> </v>
      </c>
      <c r="C678" s="72" t="str">
        <f t="shared" si="191"/>
        <v xml:space="preserve">  </v>
      </c>
      <c r="D678" s="72" t="str">
        <f t="shared" si="192"/>
        <v xml:space="preserve">  </v>
      </c>
      <c r="E678" s="73" t="s">
        <v>195</v>
      </c>
      <c r="F678" s="74">
        <v>72</v>
      </c>
      <c r="G678" s="75">
        <v>3234</v>
      </c>
      <c r="H678" s="101"/>
      <c r="I678" s="101" t="s">
        <v>145</v>
      </c>
      <c r="J678" s="142"/>
      <c r="K678" s="77"/>
      <c r="L678" s="77"/>
      <c r="M678" s="77"/>
      <c r="N678" s="70">
        <v>7210</v>
      </c>
    </row>
    <row r="679" spans="1:14" ht="15.75" hidden="1" customHeight="1" x14ac:dyDescent="0.2">
      <c r="A679" s="53">
        <f t="shared" si="187"/>
        <v>3234</v>
      </c>
      <c r="B679" s="54" t="str">
        <f t="shared" si="1"/>
        <v xml:space="preserve"> </v>
      </c>
      <c r="C679" s="72" t="str">
        <f t="shared" si="191"/>
        <v xml:space="preserve">  </v>
      </c>
      <c r="D679" s="72" t="str">
        <f t="shared" si="192"/>
        <v xml:space="preserve">  </v>
      </c>
      <c r="E679" s="73" t="s">
        <v>195</v>
      </c>
      <c r="F679" s="74">
        <v>82</v>
      </c>
      <c r="G679" s="75">
        <v>3234</v>
      </c>
      <c r="H679" s="101"/>
      <c r="I679" s="101" t="s">
        <v>145</v>
      </c>
      <c r="J679" s="143"/>
      <c r="K679" s="77"/>
      <c r="L679" s="77"/>
      <c r="M679" s="77"/>
      <c r="N679" s="70">
        <v>8210</v>
      </c>
    </row>
    <row r="680" spans="1:14" ht="15.75" hidden="1" customHeight="1" x14ac:dyDescent="0.2">
      <c r="A680" s="53">
        <f t="shared" si="187"/>
        <v>3235</v>
      </c>
      <c r="B680" s="54">
        <f t="shared" si="1"/>
        <v>32</v>
      </c>
      <c r="C680" s="72" t="str">
        <f t="shared" si="191"/>
        <v>092</v>
      </c>
      <c r="D680" s="72" t="str">
        <f t="shared" si="192"/>
        <v>0922</v>
      </c>
      <c r="E680" s="73" t="s">
        <v>195</v>
      </c>
      <c r="F680" s="74">
        <v>32</v>
      </c>
      <c r="G680" s="75">
        <v>3235</v>
      </c>
      <c r="H680" s="101">
        <v>1213</v>
      </c>
      <c r="I680" s="101" t="s">
        <v>145</v>
      </c>
      <c r="J680" s="141" t="s">
        <v>172</v>
      </c>
      <c r="K680" s="77"/>
      <c r="L680" s="77"/>
      <c r="M680" s="77"/>
      <c r="N680" s="70">
        <v>3210</v>
      </c>
    </row>
    <row r="681" spans="1:14" ht="15.75" hidden="1" customHeight="1" x14ac:dyDescent="0.2">
      <c r="A681" s="53">
        <f t="shared" si="187"/>
        <v>3235</v>
      </c>
      <c r="B681" s="54" t="str">
        <f t="shared" si="1"/>
        <v xml:space="preserve"> </v>
      </c>
      <c r="C681" s="72" t="str">
        <f t="shared" si="191"/>
        <v xml:space="preserve">  </v>
      </c>
      <c r="D681" s="72" t="str">
        <f t="shared" si="192"/>
        <v xml:space="preserve">  </v>
      </c>
      <c r="E681" s="73" t="s">
        <v>195</v>
      </c>
      <c r="F681" s="74">
        <v>49</v>
      </c>
      <c r="G681" s="75">
        <v>3235</v>
      </c>
      <c r="H681" s="101"/>
      <c r="I681" s="101" t="s">
        <v>145</v>
      </c>
      <c r="J681" s="142"/>
      <c r="K681" s="77"/>
      <c r="L681" s="77"/>
      <c r="M681" s="77"/>
      <c r="N681" s="70">
        <v>4910</v>
      </c>
    </row>
    <row r="682" spans="1:14" ht="15.75" hidden="1" customHeight="1" x14ac:dyDescent="0.2">
      <c r="A682" s="53">
        <f t="shared" si="187"/>
        <v>3235</v>
      </c>
      <c r="B682" s="54" t="str">
        <f t="shared" si="1"/>
        <v xml:space="preserve"> </v>
      </c>
      <c r="C682" s="72" t="str">
        <f t="shared" si="191"/>
        <v xml:space="preserve">  </v>
      </c>
      <c r="D682" s="72" t="str">
        <f t="shared" si="192"/>
        <v xml:space="preserve">  </v>
      </c>
      <c r="E682" s="73" t="s">
        <v>195</v>
      </c>
      <c r="F682" s="74">
        <v>54</v>
      </c>
      <c r="G682" s="75">
        <v>3235</v>
      </c>
      <c r="H682" s="101"/>
      <c r="I682" s="101" t="s">
        <v>145</v>
      </c>
      <c r="J682" s="142"/>
      <c r="K682" s="77"/>
      <c r="L682" s="77"/>
      <c r="M682" s="77"/>
      <c r="N682" s="70">
        <v>5410</v>
      </c>
    </row>
    <row r="683" spans="1:14" ht="15.75" hidden="1" customHeight="1" x14ac:dyDescent="0.2">
      <c r="A683" s="53">
        <f t="shared" si="187"/>
        <v>3235</v>
      </c>
      <c r="B683" s="54" t="str">
        <f t="shared" si="1"/>
        <v xml:space="preserve"> </v>
      </c>
      <c r="C683" s="72" t="str">
        <f t="shared" si="191"/>
        <v xml:space="preserve">  </v>
      </c>
      <c r="D683" s="72" t="str">
        <f t="shared" si="192"/>
        <v xml:space="preserve">  </v>
      </c>
      <c r="E683" s="73" t="s">
        <v>195</v>
      </c>
      <c r="F683" s="74">
        <v>62</v>
      </c>
      <c r="G683" s="75">
        <v>3235</v>
      </c>
      <c r="H683" s="101"/>
      <c r="I683" s="101" t="s">
        <v>145</v>
      </c>
      <c r="J683" s="142"/>
      <c r="K683" s="77"/>
      <c r="L683" s="77"/>
      <c r="M683" s="77"/>
      <c r="N683" s="70">
        <v>6210</v>
      </c>
    </row>
    <row r="684" spans="1:14" ht="15.75" hidden="1" customHeight="1" x14ac:dyDescent="0.2">
      <c r="A684" s="53">
        <f t="shared" si="187"/>
        <v>3235</v>
      </c>
      <c r="B684" s="54" t="str">
        <f t="shared" si="1"/>
        <v xml:space="preserve"> </v>
      </c>
      <c r="C684" s="72" t="str">
        <f t="shared" si="191"/>
        <v xml:space="preserve">  </v>
      </c>
      <c r="D684" s="72" t="str">
        <f t="shared" si="192"/>
        <v xml:space="preserve">  </v>
      </c>
      <c r="E684" s="73" t="s">
        <v>195</v>
      </c>
      <c r="F684" s="74">
        <v>72</v>
      </c>
      <c r="G684" s="75">
        <v>3235</v>
      </c>
      <c r="H684" s="101"/>
      <c r="I684" s="101" t="s">
        <v>145</v>
      </c>
      <c r="J684" s="142"/>
      <c r="K684" s="77"/>
      <c r="L684" s="77"/>
      <c r="M684" s="77"/>
      <c r="N684" s="70">
        <v>7210</v>
      </c>
    </row>
    <row r="685" spans="1:14" ht="15.75" hidden="1" customHeight="1" x14ac:dyDescent="0.2">
      <c r="A685" s="53">
        <f t="shared" si="187"/>
        <v>3235</v>
      </c>
      <c r="B685" s="54" t="str">
        <f t="shared" si="1"/>
        <v xml:space="preserve"> </v>
      </c>
      <c r="C685" s="72" t="str">
        <f t="shared" si="191"/>
        <v xml:space="preserve">  </v>
      </c>
      <c r="D685" s="72" t="str">
        <f t="shared" si="192"/>
        <v xml:space="preserve">  </v>
      </c>
      <c r="E685" s="73" t="s">
        <v>195</v>
      </c>
      <c r="F685" s="74">
        <v>82</v>
      </c>
      <c r="G685" s="75">
        <v>3235</v>
      </c>
      <c r="H685" s="101"/>
      <c r="I685" s="101" t="s">
        <v>145</v>
      </c>
      <c r="J685" s="143"/>
      <c r="K685" s="77"/>
      <c r="L685" s="77"/>
      <c r="M685" s="77"/>
      <c r="N685" s="70">
        <v>8210</v>
      </c>
    </row>
    <row r="686" spans="1:14" ht="15.75" hidden="1" customHeight="1" x14ac:dyDescent="0.2">
      <c r="A686" s="53">
        <f t="shared" si="187"/>
        <v>3236</v>
      </c>
      <c r="B686" s="54">
        <f t="shared" si="1"/>
        <v>32</v>
      </c>
      <c r="C686" s="72" t="str">
        <f t="shared" si="191"/>
        <v>092</v>
      </c>
      <c r="D686" s="72" t="str">
        <f t="shared" si="192"/>
        <v>0922</v>
      </c>
      <c r="E686" s="73" t="s">
        <v>195</v>
      </c>
      <c r="F686" s="74">
        <v>32</v>
      </c>
      <c r="G686" s="75">
        <v>3236</v>
      </c>
      <c r="H686" s="101">
        <v>1216</v>
      </c>
      <c r="I686" s="101" t="s">
        <v>145</v>
      </c>
      <c r="J686" s="141" t="s">
        <v>173</v>
      </c>
      <c r="K686" s="77"/>
      <c r="L686" s="77"/>
      <c r="M686" s="77"/>
      <c r="N686" s="70">
        <v>3210</v>
      </c>
    </row>
    <row r="687" spans="1:14" ht="15.75" hidden="1" customHeight="1" x14ac:dyDescent="0.2">
      <c r="A687" s="53">
        <f t="shared" si="187"/>
        <v>3236</v>
      </c>
      <c r="B687" s="54" t="str">
        <f t="shared" si="1"/>
        <v xml:space="preserve"> </v>
      </c>
      <c r="C687" s="72" t="str">
        <f t="shared" si="191"/>
        <v xml:space="preserve">  </v>
      </c>
      <c r="D687" s="72" t="str">
        <f t="shared" si="192"/>
        <v xml:space="preserve">  </v>
      </c>
      <c r="E687" s="73" t="s">
        <v>195</v>
      </c>
      <c r="F687" s="74">
        <v>49</v>
      </c>
      <c r="G687" s="75">
        <v>3236</v>
      </c>
      <c r="H687" s="101"/>
      <c r="I687" s="101" t="s">
        <v>145</v>
      </c>
      <c r="J687" s="142"/>
      <c r="K687" s="77"/>
      <c r="L687" s="77"/>
      <c r="M687" s="77"/>
      <c r="N687" s="70">
        <v>4910</v>
      </c>
    </row>
    <row r="688" spans="1:14" ht="15.75" hidden="1" customHeight="1" x14ac:dyDescent="0.2">
      <c r="A688" s="53">
        <f t="shared" si="187"/>
        <v>3236</v>
      </c>
      <c r="B688" s="54" t="str">
        <f t="shared" si="1"/>
        <v xml:space="preserve"> </v>
      </c>
      <c r="C688" s="72" t="str">
        <f t="shared" si="191"/>
        <v xml:space="preserve">  </v>
      </c>
      <c r="D688" s="72" t="str">
        <f t="shared" si="192"/>
        <v xml:space="preserve">  </v>
      </c>
      <c r="E688" s="73" t="s">
        <v>195</v>
      </c>
      <c r="F688" s="74">
        <v>54</v>
      </c>
      <c r="G688" s="75">
        <v>3236</v>
      </c>
      <c r="H688" s="101"/>
      <c r="I688" s="101" t="s">
        <v>145</v>
      </c>
      <c r="J688" s="142"/>
      <c r="K688" s="77"/>
      <c r="L688" s="77"/>
      <c r="M688" s="77"/>
      <c r="N688" s="70">
        <v>5410</v>
      </c>
    </row>
    <row r="689" spans="1:14" ht="15.75" hidden="1" customHeight="1" x14ac:dyDescent="0.2">
      <c r="A689" s="53">
        <f t="shared" si="187"/>
        <v>3236</v>
      </c>
      <c r="B689" s="54" t="str">
        <f t="shared" si="1"/>
        <v xml:space="preserve"> </v>
      </c>
      <c r="C689" s="72" t="str">
        <f t="shared" si="191"/>
        <v xml:space="preserve">  </v>
      </c>
      <c r="D689" s="72" t="str">
        <f t="shared" si="192"/>
        <v xml:space="preserve">  </v>
      </c>
      <c r="E689" s="73" t="s">
        <v>195</v>
      </c>
      <c r="F689" s="74">
        <v>62</v>
      </c>
      <c r="G689" s="75">
        <v>3236</v>
      </c>
      <c r="H689" s="101"/>
      <c r="I689" s="101" t="s">
        <v>145</v>
      </c>
      <c r="J689" s="142"/>
      <c r="K689" s="77"/>
      <c r="L689" s="77"/>
      <c r="M689" s="77"/>
      <c r="N689" s="70">
        <v>6210</v>
      </c>
    </row>
    <row r="690" spans="1:14" ht="15.75" hidden="1" customHeight="1" x14ac:dyDescent="0.2">
      <c r="A690" s="53">
        <f t="shared" si="187"/>
        <v>3236</v>
      </c>
      <c r="B690" s="54" t="str">
        <f t="shared" si="1"/>
        <v xml:space="preserve"> </v>
      </c>
      <c r="C690" s="72" t="str">
        <f t="shared" si="191"/>
        <v xml:space="preserve">  </v>
      </c>
      <c r="D690" s="72" t="str">
        <f t="shared" si="192"/>
        <v xml:space="preserve">  </v>
      </c>
      <c r="E690" s="73" t="s">
        <v>195</v>
      </c>
      <c r="F690" s="74">
        <v>72</v>
      </c>
      <c r="G690" s="75">
        <v>3236</v>
      </c>
      <c r="H690" s="101"/>
      <c r="I690" s="101" t="s">
        <v>145</v>
      </c>
      <c r="J690" s="142"/>
      <c r="K690" s="77"/>
      <c r="L690" s="77"/>
      <c r="M690" s="77"/>
      <c r="N690" s="70">
        <v>7210</v>
      </c>
    </row>
    <row r="691" spans="1:14" ht="15.75" hidden="1" customHeight="1" x14ac:dyDescent="0.2">
      <c r="A691" s="53">
        <f t="shared" si="187"/>
        <v>3236</v>
      </c>
      <c r="B691" s="54" t="str">
        <f t="shared" si="1"/>
        <v xml:space="preserve"> </v>
      </c>
      <c r="C691" s="72" t="str">
        <f t="shared" si="191"/>
        <v xml:space="preserve">  </v>
      </c>
      <c r="D691" s="72" t="str">
        <f t="shared" si="192"/>
        <v xml:space="preserve">  </v>
      </c>
      <c r="E691" s="73" t="s">
        <v>195</v>
      </c>
      <c r="F691" s="74">
        <v>82</v>
      </c>
      <c r="G691" s="75">
        <v>3236</v>
      </c>
      <c r="H691" s="101"/>
      <c r="I691" s="101" t="s">
        <v>145</v>
      </c>
      <c r="J691" s="143"/>
      <c r="K691" s="77"/>
      <c r="L691" s="77"/>
      <c r="M691" s="77"/>
      <c r="N691" s="70">
        <v>8210</v>
      </c>
    </row>
    <row r="692" spans="1:14" ht="15.75" hidden="1" customHeight="1" x14ac:dyDescent="0.2">
      <c r="A692" s="53">
        <f t="shared" si="187"/>
        <v>3237</v>
      </c>
      <c r="B692" s="54">
        <f t="shared" si="1"/>
        <v>32</v>
      </c>
      <c r="C692" s="72" t="str">
        <f t="shared" si="191"/>
        <v>092</v>
      </c>
      <c r="D692" s="72" t="str">
        <f t="shared" si="192"/>
        <v>0922</v>
      </c>
      <c r="E692" s="73" t="s">
        <v>195</v>
      </c>
      <c r="F692" s="74">
        <v>32</v>
      </c>
      <c r="G692" s="75">
        <v>3237</v>
      </c>
      <c r="H692" s="101">
        <v>1218</v>
      </c>
      <c r="I692" s="101" t="s">
        <v>145</v>
      </c>
      <c r="J692" s="141" t="s">
        <v>174</v>
      </c>
      <c r="K692" s="77"/>
      <c r="L692" s="77"/>
      <c r="M692" s="77"/>
      <c r="N692" s="70">
        <v>3210</v>
      </c>
    </row>
    <row r="693" spans="1:14" ht="15.75" hidden="1" customHeight="1" x14ac:dyDescent="0.2">
      <c r="A693" s="53">
        <f t="shared" si="187"/>
        <v>3237</v>
      </c>
      <c r="B693" s="54" t="str">
        <f t="shared" si="1"/>
        <v xml:space="preserve"> </v>
      </c>
      <c r="C693" s="72" t="str">
        <f t="shared" si="191"/>
        <v xml:space="preserve">  </v>
      </c>
      <c r="D693" s="72" t="str">
        <f t="shared" si="192"/>
        <v xml:space="preserve">  </v>
      </c>
      <c r="E693" s="73" t="s">
        <v>195</v>
      </c>
      <c r="F693" s="74">
        <v>49</v>
      </c>
      <c r="G693" s="75">
        <v>3237</v>
      </c>
      <c r="H693" s="101"/>
      <c r="I693" s="101" t="s">
        <v>145</v>
      </c>
      <c r="J693" s="142"/>
      <c r="K693" s="77"/>
      <c r="L693" s="77"/>
      <c r="M693" s="77"/>
      <c r="N693" s="70">
        <v>4910</v>
      </c>
    </row>
    <row r="694" spans="1:14" ht="15.75" hidden="1" customHeight="1" x14ac:dyDescent="0.2">
      <c r="A694" s="53">
        <f t="shared" si="187"/>
        <v>3237</v>
      </c>
      <c r="B694" s="54" t="str">
        <f t="shared" si="1"/>
        <v xml:space="preserve"> </v>
      </c>
      <c r="C694" s="72" t="str">
        <f t="shared" si="191"/>
        <v xml:space="preserve">  </v>
      </c>
      <c r="D694" s="72" t="str">
        <f t="shared" si="192"/>
        <v xml:space="preserve">  </v>
      </c>
      <c r="E694" s="73" t="s">
        <v>195</v>
      </c>
      <c r="F694" s="74">
        <v>54</v>
      </c>
      <c r="G694" s="75">
        <v>3237</v>
      </c>
      <c r="H694" s="101"/>
      <c r="I694" s="101" t="s">
        <v>145</v>
      </c>
      <c r="J694" s="142"/>
      <c r="K694" s="77"/>
      <c r="L694" s="77"/>
      <c r="M694" s="77"/>
      <c r="N694" s="70">
        <v>5410</v>
      </c>
    </row>
    <row r="695" spans="1:14" ht="15.75" hidden="1" customHeight="1" x14ac:dyDescent="0.2">
      <c r="A695" s="53">
        <f t="shared" si="187"/>
        <v>3237</v>
      </c>
      <c r="B695" s="54" t="str">
        <f t="shared" si="1"/>
        <v xml:space="preserve"> </v>
      </c>
      <c r="C695" s="72" t="str">
        <f t="shared" si="191"/>
        <v xml:space="preserve">  </v>
      </c>
      <c r="D695" s="72" t="str">
        <f t="shared" si="192"/>
        <v xml:space="preserve">  </v>
      </c>
      <c r="E695" s="73" t="s">
        <v>195</v>
      </c>
      <c r="F695" s="74">
        <v>62</v>
      </c>
      <c r="G695" s="75">
        <v>3237</v>
      </c>
      <c r="H695" s="101"/>
      <c r="I695" s="101" t="s">
        <v>145</v>
      </c>
      <c r="J695" s="142"/>
      <c r="K695" s="77"/>
      <c r="L695" s="77"/>
      <c r="M695" s="77"/>
      <c r="N695" s="70">
        <v>6210</v>
      </c>
    </row>
    <row r="696" spans="1:14" ht="15.75" hidden="1" customHeight="1" x14ac:dyDescent="0.2">
      <c r="A696" s="53">
        <f t="shared" si="187"/>
        <v>3237</v>
      </c>
      <c r="B696" s="54" t="str">
        <f t="shared" si="1"/>
        <v xml:space="preserve"> </v>
      </c>
      <c r="C696" s="72" t="str">
        <f t="shared" si="191"/>
        <v xml:space="preserve">  </v>
      </c>
      <c r="D696" s="72" t="str">
        <f t="shared" si="192"/>
        <v xml:space="preserve">  </v>
      </c>
      <c r="E696" s="73" t="s">
        <v>195</v>
      </c>
      <c r="F696" s="74">
        <v>72</v>
      </c>
      <c r="G696" s="75">
        <v>3237</v>
      </c>
      <c r="H696" s="101"/>
      <c r="I696" s="101" t="s">
        <v>145</v>
      </c>
      <c r="J696" s="142"/>
      <c r="K696" s="77"/>
      <c r="L696" s="77"/>
      <c r="M696" s="77"/>
      <c r="N696" s="70">
        <v>7210</v>
      </c>
    </row>
    <row r="697" spans="1:14" ht="15.75" hidden="1" customHeight="1" x14ac:dyDescent="0.2">
      <c r="A697" s="53">
        <f t="shared" si="187"/>
        <v>3237</v>
      </c>
      <c r="B697" s="54" t="str">
        <f t="shared" si="1"/>
        <v xml:space="preserve"> </v>
      </c>
      <c r="C697" s="72" t="str">
        <f t="shared" si="191"/>
        <v xml:space="preserve">  </v>
      </c>
      <c r="D697" s="72" t="str">
        <f t="shared" si="192"/>
        <v xml:space="preserve">  </v>
      </c>
      <c r="E697" s="73" t="s">
        <v>195</v>
      </c>
      <c r="F697" s="74">
        <v>82</v>
      </c>
      <c r="G697" s="75">
        <v>3237</v>
      </c>
      <c r="H697" s="101"/>
      <c r="I697" s="101" t="s">
        <v>145</v>
      </c>
      <c r="J697" s="143"/>
      <c r="K697" s="77"/>
      <c r="L697" s="77"/>
      <c r="M697" s="77"/>
      <c r="N697" s="70">
        <v>8210</v>
      </c>
    </row>
    <row r="698" spans="1:14" ht="15.75" hidden="1" customHeight="1" x14ac:dyDescent="0.2">
      <c r="A698" s="53">
        <f t="shared" si="187"/>
        <v>3238</v>
      </c>
      <c r="B698" s="54">
        <f t="shared" si="1"/>
        <v>32</v>
      </c>
      <c r="C698" s="72" t="str">
        <f t="shared" si="191"/>
        <v>092</v>
      </c>
      <c r="D698" s="72" t="str">
        <f t="shared" si="192"/>
        <v>0922</v>
      </c>
      <c r="E698" s="73" t="s">
        <v>195</v>
      </c>
      <c r="F698" s="74">
        <v>32</v>
      </c>
      <c r="G698" s="75">
        <v>3238</v>
      </c>
      <c r="H698" s="101">
        <v>1222</v>
      </c>
      <c r="I698" s="101" t="s">
        <v>145</v>
      </c>
      <c r="J698" s="141" t="s">
        <v>175</v>
      </c>
      <c r="K698" s="77"/>
      <c r="L698" s="77"/>
      <c r="M698" s="77"/>
      <c r="N698" s="70">
        <v>3210</v>
      </c>
    </row>
    <row r="699" spans="1:14" ht="15.75" hidden="1" customHeight="1" x14ac:dyDescent="0.2">
      <c r="A699" s="53">
        <f t="shared" si="187"/>
        <v>3238</v>
      </c>
      <c r="B699" s="54" t="str">
        <f t="shared" si="1"/>
        <v xml:space="preserve"> </v>
      </c>
      <c r="C699" s="72" t="str">
        <f t="shared" si="191"/>
        <v xml:space="preserve">  </v>
      </c>
      <c r="D699" s="72" t="str">
        <f t="shared" si="192"/>
        <v xml:space="preserve">  </v>
      </c>
      <c r="E699" s="73" t="s">
        <v>195</v>
      </c>
      <c r="F699" s="74">
        <v>49</v>
      </c>
      <c r="G699" s="75">
        <v>3238</v>
      </c>
      <c r="H699" s="101"/>
      <c r="I699" s="101" t="s">
        <v>145</v>
      </c>
      <c r="J699" s="142"/>
      <c r="K699" s="77"/>
      <c r="L699" s="77"/>
      <c r="M699" s="77"/>
      <c r="N699" s="70">
        <v>4910</v>
      </c>
    </row>
    <row r="700" spans="1:14" ht="15.75" hidden="1" customHeight="1" x14ac:dyDescent="0.2">
      <c r="A700" s="53">
        <f t="shared" si="187"/>
        <v>3238</v>
      </c>
      <c r="B700" s="54" t="str">
        <f t="shared" si="1"/>
        <v xml:space="preserve"> </v>
      </c>
      <c r="C700" s="72" t="str">
        <f t="shared" si="191"/>
        <v xml:space="preserve">  </v>
      </c>
      <c r="D700" s="72" t="str">
        <f t="shared" si="192"/>
        <v xml:space="preserve">  </v>
      </c>
      <c r="E700" s="73" t="s">
        <v>195</v>
      </c>
      <c r="F700" s="74">
        <v>54</v>
      </c>
      <c r="G700" s="75">
        <v>3238</v>
      </c>
      <c r="H700" s="101"/>
      <c r="I700" s="101" t="s">
        <v>145</v>
      </c>
      <c r="J700" s="142"/>
      <c r="K700" s="77"/>
      <c r="L700" s="77"/>
      <c r="M700" s="77"/>
      <c r="N700" s="70">
        <v>5410</v>
      </c>
    </row>
    <row r="701" spans="1:14" ht="15.75" hidden="1" customHeight="1" x14ac:dyDescent="0.2">
      <c r="A701" s="53">
        <f t="shared" si="187"/>
        <v>3238</v>
      </c>
      <c r="B701" s="54" t="str">
        <f t="shared" si="1"/>
        <v xml:space="preserve"> </v>
      </c>
      <c r="C701" s="72" t="str">
        <f t="shared" si="191"/>
        <v xml:space="preserve">  </v>
      </c>
      <c r="D701" s="72" t="str">
        <f t="shared" si="192"/>
        <v xml:space="preserve">  </v>
      </c>
      <c r="E701" s="73" t="s">
        <v>195</v>
      </c>
      <c r="F701" s="74">
        <v>62</v>
      </c>
      <c r="G701" s="75">
        <v>3238</v>
      </c>
      <c r="H701" s="101"/>
      <c r="I701" s="101" t="s">
        <v>145</v>
      </c>
      <c r="J701" s="142"/>
      <c r="K701" s="77"/>
      <c r="L701" s="77"/>
      <c r="M701" s="77"/>
      <c r="N701" s="70">
        <v>6210</v>
      </c>
    </row>
    <row r="702" spans="1:14" ht="15.75" hidden="1" customHeight="1" x14ac:dyDescent="0.2">
      <c r="A702" s="53">
        <f t="shared" si="187"/>
        <v>3238</v>
      </c>
      <c r="B702" s="54" t="str">
        <f t="shared" si="1"/>
        <v xml:space="preserve"> </v>
      </c>
      <c r="C702" s="72" t="str">
        <f t="shared" si="191"/>
        <v xml:space="preserve">  </v>
      </c>
      <c r="D702" s="72" t="str">
        <f t="shared" si="192"/>
        <v xml:space="preserve">  </v>
      </c>
      <c r="E702" s="73" t="s">
        <v>195</v>
      </c>
      <c r="F702" s="74">
        <v>72</v>
      </c>
      <c r="G702" s="75">
        <v>3238</v>
      </c>
      <c r="H702" s="101"/>
      <c r="I702" s="101" t="s">
        <v>145</v>
      </c>
      <c r="J702" s="142"/>
      <c r="K702" s="77"/>
      <c r="L702" s="77"/>
      <c r="M702" s="77"/>
      <c r="N702" s="70">
        <v>7210</v>
      </c>
    </row>
    <row r="703" spans="1:14" ht="15.75" hidden="1" customHeight="1" x14ac:dyDescent="0.2">
      <c r="A703" s="53">
        <f t="shared" si="187"/>
        <v>3238</v>
      </c>
      <c r="B703" s="54" t="str">
        <f t="shared" si="1"/>
        <v xml:space="preserve"> </v>
      </c>
      <c r="C703" s="72" t="str">
        <f t="shared" si="191"/>
        <v xml:space="preserve">  </v>
      </c>
      <c r="D703" s="72" t="str">
        <f t="shared" si="192"/>
        <v xml:space="preserve">  </v>
      </c>
      <c r="E703" s="73" t="s">
        <v>195</v>
      </c>
      <c r="F703" s="74">
        <v>82</v>
      </c>
      <c r="G703" s="75">
        <v>3238</v>
      </c>
      <c r="H703" s="101"/>
      <c r="I703" s="101" t="s">
        <v>145</v>
      </c>
      <c r="J703" s="143"/>
      <c r="K703" s="77"/>
      <c r="L703" s="77"/>
      <c r="M703" s="77"/>
      <c r="N703" s="70">
        <v>8210</v>
      </c>
    </row>
    <row r="704" spans="1:14" ht="15.75" hidden="1" customHeight="1" x14ac:dyDescent="0.2">
      <c r="A704" s="53">
        <f t="shared" si="187"/>
        <v>3239</v>
      </c>
      <c r="B704" s="54">
        <f t="shared" si="1"/>
        <v>32</v>
      </c>
      <c r="C704" s="72" t="str">
        <f t="shared" si="191"/>
        <v>092</v>
      </c>
      <c r="D704" s="72" t="str">
        <f t="shared" si="192"/>
        <v>0922</v>
      </c>
      <c r="E704" s="73" t="s">
        <v>195</v>
      </c>
      <c r="F704" s="74">
        <v>32</v>
      </c>
      <c r="G704" s="75">
        <v>3239</v>
      </c>
      <c r="H704" s="101">
        <v>1224</v>
      </c>
      <c r="I704" s="101" t="s">
        <v>145</v>
      </c>
      <c r="J704" s="141" t="s">
        <v>176</v>
      </c>
      <c r="K704" s="77"/>
      <c r="L704" s="77"/>
      <c r="M704" s="77"/>
      <c r="N704" s="70">
        <v>3210</v>
      </c>
    </row>
    <row r="705" spans="1:14" ht="15.75" hidden="1" customHeight="1" x14ac:dyDescent="0.2">
      <c r="A705" s="53">
        <f t="shared" si="187"/>
        <v>3239</v>
      </c>
      <c r="B705" s="54" t="str">
        <f t="shared" si="1"/>
        <v xml:space="preserve"> </v>
      </c>
      <c r="C705" s="72" t="str">
        <f t="shared" si="191"/>
        <v xml:space="preserve">  </v>
      </c>
      <c r="D705" s="72" t="str">
        <f t="shared" si="192"/>
        <v xml:space="preserve">  </v>
      </c>
      <c r="E705" s="73" t="s">
        <v>195</v>
      </c>
      <c r="F705" s="74">
        <v>49</v>
      </c>
      <c r="G705" s="75">
        <v>3239</v>
      </c>
      <c r="H705" s="101"/>
      <c r="I705" s="101" t="s">
        <v>145</v>
      </c>
      <c r="J705" s="142"/>
      <c r="K705" s="77"/>
      <c r="L705" s="77"/>
      <c r="M705" s="77"/>
      <c r="N705" s="70">
        <v>4910</v>
      </c>
    </row>
    <row r="706" spans="1:14" ht="15.75" hidden="1" customHeight="1" x14ac:dyDescent="0.2">
      <c r="A706" s="53">
        <f t="shared" si="187"/>
        <v>3239</v>
      </c>
      <c r="B706" s="54" t="str">
        <f t="shared" si="1"/>
        <v xml:space="preserve"> </v>
      </c>
      <c r="C706" s="72" t="str">
        <f t="shared" si="191"/>
        <v xml:space="preserve">  </v>
      </c>
      <c r="D706" s="72" t="str">
        <f t="shared" si="192"/>
        <v xml:space="preserve">  </v>
      </c>
      <c r="E706" s="73" t="s">
        <v>195</v>
      </c>
      <c r="F706" s="74">
        <v>54</v>
      </c>
      <c r="G706" s="75">
        <v>3239</v>
      </c>
      <c r="H706" s="101"/>
      <c r="I706" s="101" t="s">
        <v>145</v>
      </c>
      <c r="J706" s="142"/>
      <c r="K706" s="77"/>
      <c r="L706" s="77"/>
      <c r="M706" s="77"/>
      <c r="N706" s="70">
        <v>5410</v>
      </c>
    </row>
    <row r="707" spans="1:14" ht="15.75" hidden="1" customHeight="1" x14ac:dyDescent="0.2">
      <c r="A707" s="53">
        <f t="shared" si="187"/>
        <v>3239</v>
      </c>
      <c r="B707" s="54" t="str">
        <f t="shared" si="1"/>
        <v xml:space="preserve"> </v>
      </c>
      <c r="C707" s="72" t="str">
        <f t="shared" si="191"/>
        <v xml:space="preserve">  </v>
      </c>
      <c r="D707" s="72" t="str">
        <f t="shared" si="192"/>
        <v xml:space="preserve">  </v>
      </c>
      <c r="E707" s="73" t="s">
        <v>195</v>
      </c>
      <c r="F707" s="74">
        <v>62</v>
      </c>
      <c r="G707" s="75">
        <v>3239</v>
      </c>
      <c r="H707" s="101"/>
      <c r="I707" s="101" t="s">
        <v>145</v>
      </c>
      <c r="J707" s="142"/>
      <c r="K707" s="77"/>
      <c r="L707" s="77"/>
      <c r="M707" s="77"/>
      <c r="N707" s="70">
        <v>6210</v>
      </c>
    </row>
    <row r="708" spans="1:14" ht="15.75" hidden="1" customHeight="1" x14ac:dyDescent="0.2">
      <c r="A708" s="53">
        <f t="shared" si="187"/>
        <v>3239</v>
      </c>
      <c r="B708" s="54" t="str">
        <f t="shared" si="1"/>
        <v xml:space="preserve"> </v>
      </c>
      <c r="C708" s="72" t="str">
        <f t="shared" si="191"/>
        <v xml:space="preserve">  </v>
      </c>
      <c r="D708" s="72" t="str">
        <f t="shared" si="192"/>
        <v xml:space="preserve">  </v>
      </c>
      <c r="E708" s="73" t="s">
        <v>195</v>
      </c>
      <c r="F708" s="74">
        <v>72</v>
      </c>
      <c r="G708" s="75">
        <v>3239</v>
      </c>
      <c r="H708" s="101"/>
      <c r="I708" s="101" t="s">
        <v>145</v>
      </c>
      <c r="J708" s="142"/>
      <c r="K708" s="77"/>
      <c r="L708" s="77"/>
      <c r="M708" s="77"/>
      <c r="N708" s="70">
        <v>7210</v>
      </c>
    </row>
    <row r="709" spans="1:14" ht="15.75" hidden="1" customHeight="1" x14ac:dyDescent="0.2">
      <c r="A709" s="53">
        <f t="shared" si="187"/>
        <v>3239</v>
      </c>
      <c r="B709" s="54" t="str">
        <f t="shared" si="1"/>
        <v xml:space="preserve"> </v>
      </c>
      <c r="C709" s="72" t="str">
        <f t="shared" si="191"/>
        <v xml:space="preserve">  </v>
      </c>
      <c r="D709" s="72" t="str">
        <f t="shared" si="192"/>
        <v xml:space="preserve">  </v>
      </c>
      <c r="E709" s="73" t="s">
        <v>195</v>
      </c>
      <c r="F709" s="74">
        <v>82</v>
      </c>
      <c r="G709" s="75">
        <v>3239</v>
      </c>
      <c r="H709" s="101"/>
      <c r="I709" s="101" t="s">
        <v>145</v>
      </c>
      <c r="J709" s="143"/>
      <c r="K709" s="77"/>
      <c r="L709" s="77"/>
      <c r="M709" s="77"/>
      <c r="N709" s="70">
        <v>8210</v>
      </c>
    </row>
    <row r="710" spans="1:14" ht="15.75" hidden="1" customHeight="1" x14ac:dyDescent="0.2">
      <c r="A710" s="53">
        <f t="shared" si="187"/>
        <v>324</v>
      </c>
      <c r="B710" s="54" t="str">
        <f t="shared" si="1"/>
        <v xml:space="preserve"> </v>
      </c>
      <c r="C710" s="72" t="str">
        <f t="shared" si="191"/>
        <v xml:space="preserve">  </v>
      </c>
      <c r="D710" s="72" t="str">
        <f t="shared" si="192"/>
        <v xml:space="preserve">  </v>
      </c>
      <c r="E710" s="73"/>
      <c r="F710" s="74"/>
      <c r="G710" s="75">
        <v>324</v>
      </c>
      <c r="H710" s="76"/>
      <c r="I710" s="76"/>
      <c r="J710" s="8" t="s">
        <v>177</v>
      </c>
      <c r="K710" s="77">
        <f t="shared" ref="K710:M710" si="193">SUM(K711:K716)</f>
        <v>0</v>
      </c>
      <c r="L710" s="77">
        <f t="shared" si="193"/>
        <v>0</v>
      </c>
      <c r="M710" s="77">
        <f t="shared" si="193"/>
        <v>0</v>
      </c>
      <c r="N710" s="70"/>
    </row>
    <row r="711" spans="1:14" ht="25.5" hidden="1" customHeight="1" x14ac:dyDescent="0.2">
      <c r="A711" s="53">
        <f t="shared" si="187"/>
        <v>3241</v>
      </c>
      <c r="B711" s="54">
        <f t="shared" si="1"/>
        <v>32</v>
      </c>
      <c r="C711" s="72" t="str">
        <f t="shared" si="191"/>
        <v>092</v>
      </c>
      <c r="D711" s="72" t="str">
        <f t="shared" si="192"/>
        <v>0922</v>
      </c>
      <c r="E711" s="73" t="s">
        <v>195</v>
      </c>
      <c r="F711" s="74">
        <v>32</v>
      </c>
      <c r="G711" s="75">
        <v>3241</v>
      </c>
      <c r="H711" s="101">
        <v>1229</v>
      </c>
      <c r="I711" s="101" t="s">
        <v>145</v>
      </c>
      <c r="J711" s="141" t="s">
        <v>177</v>
      </c>
      <c r="K711" s="77"/>
      <c r="L711" s="77"/>
      <c r="M711" s="77"/>
      <c r="N711" s="70">
        <v>3210</v>
      </c>
    </row>
    <row r="712" spans="1:14" ht="15.75" hidden="1" customHeight="1" x14ac:dyDescent="0.2">
      <c r="A712" s="53">
        <f t="shared" si="187"/>
        <v>3241</v>
      </c>
      <c r="B712" s="54" t="str">
        <f t="shared" si="1"/>
        <v xml:space="preserve"> </v>
      </c>
      <c r="C712" s="72" t="str">
        <f t="shared" si="191"/>
        <v xml:space="preserve">  </v>
      </c>
      <c r="D712" s="72" t="str">
        <f t="shared" si="192"/>
        <v xml:space="preserve">  </v>
      </c>
      <c r="E712" s="73" t="s">
        <v>195</v>
      </c>
      <c r="F712" s="74">
        <v>49</v>
      </c>
      <c r="G712" s="75">
        <v>3241</v>
      </c>
      <c r="H712" s="101"/>
      <c r="I712" s="101" t="s">
        <v>145</v>
      </c>
      <c r="J712" s="142"/>
      <c r="K712" s="77"/>
      <c r="L712" s="77"/>
      <c r="M712" s="77"/>
      <c r="N712" s="70">
        <v>4910</v>
      </c>
    </row>
    <row r="713" spans="1:14" ht="15.75" hidden="1" customHeight="1" x14ac:dyDescent="0.2">
      <c r="A713" s="53">
        <f t="shared" si="187"/>
        <v>3241</v>
      </c>
      <c r="B713" s="54" t="str">
        <f t="shared" si="1"/>
        <v xml:space="preserve"> </v>
      </c>
      <c r="C713" s="72" t="str">
        <f t="shared" si="191"/>
        <v xml:space="preserve">  </v>
      </c>
      <c r="D713" s="72" t="str">
        <f t="shared" si="192"/>
        <v xml:space="preserve">  </v>
      </c>
      <c r="E713" s="73" t="s">
        <v>195</v>
      </c>
      <c r="F713" s="74">
        <v>54</v>
      </c>
      <c r="G713" s="75">
        <v>3241</v>
      </c>
      <c r="H713" s="101"/>
      <c r="I713" s="101" t="s">
        <v>145</v>
      </c>
      <c r="J713" s="142"/>
      <c r="K713" s="77"/>
      <c r="L713" s="77"/>
      <c r="M713" s="77"/>
      <c r="N713" s="70">
        <v>5410</v>
      </c>
    </row>
    <row r="714" spans="1:14" ht="15.75" hidden="1" customHeight="1" x14ac:dyDescent="0.2">
      <c r="A714" s="53">
        <f t="shared" si="187"/>
        <v>3241</v>
      </c>
      <c r="B714" s="54" t="str">
        <f t="shared" si="1"/>
        <v xml:space="preserve"> </v>
      </c>
      <c r="C714" s="72" t="str">
        <f t="shared" si="191"/>
        <v xml:space="preserve">  </v>
      </c>
      <c r="D714" s="72" t="str">
        <f t="shared" si="192"/>
        <v xml:space="preserve">  </v>
      </c>
      <c r="E714" s="73" t="s">
        <v>195</v>
      </c>
      <c r="F714" s="74">
        <v>62</v>
      </c>
      <c r="G714" s="75">
        <v>3241</v>
      </c>
      <c r="H714" s="101"/>
      <c r="I714" s="101" t="s">
        <v>145</v>
      </c>
      <c r="J714" s="142"/>
      <c r="K714" s="77"/>
      <c r="L714" s="77"/>
      <c r="M714" s="77"/>
      <c r="N714" s="70">
        <v>6210</v>
      </c>
    </row>
    <row r="715" spans="1:14" ht="15.75" hidden="1" customHeight="1" x14ac:dyDescent="0.2">
      <c r="A715" s="53">
        <f t="shared" si="187"/>
        <v>3241</v>
      </c>
      <c r="B715" s="54" t="str">
        <f t="shared" si="1"/>
        <v xml:space="preserve"> </v>
      </c>
      <c r="C715" s="72" t="str">
        <f t="shared" si="191"/>
        <v xml:space="preserve">  </v>
      </c>
      <c r="D715" s="72" t="str">
        <f t="shared" si="192"/>
        <v xml:space="preserve">  </v>
      </c>
      <c r="E715" s="73" t="s">
        <v>195</v>
      </c>
      <c r="F715" s="74">
        <v>72</v>
      </c>
      <c r="G715" s="75">
        <v>3241</v>
      </c>
      <c r="H715" s="101"/>
      <c r="I715" s="101" t="s">
        <v>145</v>
      </c>
      <c r="J715" s="142"/>
      <c r="K715" s="77"/>
      <c r="L715" s="77"/>
      <c r="M715" s="77"/>
      <c r="N715" s="70">
        <v>7210</v>
      </c>
    </row>
    <row r="716" spans="1:14" ht="15.75" hidden="1" customHeight="1" x14ac:dyDescent="0.2">
      <c r="A716" s="53">
        <f t="shared" si="187"/>
        <v>3241</v>
      </c>
      <c r="B716" s="54" t="str">
        <f t="shared" si="1"/>
        <v xml:space="preserve"> </v>
      </c>
      <c r="C716" s="72" t="str">
        <f t="shared" si="191"/>
        <v xml:space="preserve">  </v>
      </c>
      <c r="D716" s="72" t="str">
        <f t="shared" si="192"/>
        <v xml:space="preserve">  </v>
      </c>
      <c r="E716" s="73" t="s">
        <v>195</v>
      </c>
      <c r="F716" s="74">
        <v>82</v>
      </c>
      <c r="G716" s="75">
        <v>3241</v>
      </c>
      <c r="H716" s="101"/>
      <c r="I716" s="101" t="s">
        <v>145</v>
      </c>
      <c r="J716" s="143"/>
      <c r="K716" s="77"/>
      <c r="L716" s="77"/>
      <c r="M716" s="77"/>
      <c r="N716" s="70">
        <v>8210</v>
      </c>
    </row>
    <row r="717" spans="1:14" ht="15.75" hidden="1" customHeight="1" x14ac:dyDescent="0.2">
      <c r="A717" s="53">
        <f t="shared" si="187"/>
        <v>329</v>
      </c>
      <c r="B717" s="54" t="str">
        <f t="shared" si="1"/>
        <v xml:space="preserve"> </v>
      </c>
      <c r="C717" s="72" t="str">
        <f t="shared" si="191"/>
        <v xml:space="preserve">  </v>
      </c>
      <c r="D717" s="72" t="str">
        <f t="shared" si="192"/>
        <v xml:space="preserve">  </v>
      </c>
      <c r="E717" s="73"/>
      <c r="F717" s="74"/>
      <c r="G717" s="75">
        <v>329</v>
      </c>
      <c r="H717" s="76"/>
      <c r="I717" s="76"/>
      <c r="J717" s="8" t="s">
        <v>178</v>
      </c>
      <c r="K717" s="77">
        <f t="shared" ref="K717:M717" si="194">SUM(K718:K759)</f>
        <v>0</v>
      </c>
      <c r="L717" s="77">
        <f t="shared" si="194"/>
        <v>0</v>
      </c>
      <c r="M717" s="77">
        <f t="shared" si="194"/>
        <v>0</v>
      </c>
      <c r="N717" s="70"/>
    </row>
    <row r="718" spans="1:14" ht="25.5" hidden="1" customHeight="1" x14ac:dyDescent="0.2">
      <c r="A718" s="53">
        <f t="shared" si="187"/>
        <v>3291</v>
      </c>
      <c r="B718" s="54">
        <f t="shared" si="1"/>
        <v>32</v>
      </c>
      <c r="C718" s="72" t="str">
        <f t="shared" si="191"/>
        <v>092</v>
      </c>
      <c r="D718" s="72" t="str">
        <f t="shared" si="192"/>
        <v>0922</v>
      </c>
      <c r="E718" s="73" t="s">
        <v>195</v>
      </c>
      <c r="F718" s="74">
        <v>32</v>
      </c>
      <c r="G718" s="75">
        <v>3291</v>
      </c>
      <c r="H718" s="101">
        <v>1232</v>
      </c>
      <c r="I718" s="101" t="s">
        <v>145</v>
      </c>
      <c r="J718" s="141" t="s">
        <v>222</v>
      </c>
      <c r="K718" s="77"/>
      <c r="L718" s="77"/>
      <c r="M718" s="77"/>
      <c r="N718" s="70">
        <v>3210</v>
      </c>
    </row>
    <row r="719" spans="1:14" ht="15.75" hidden="1" customHeight="1" x14ac:dyDescent="0.2">
      <c r="A719" s="53">
        <f t="shared" si="187"/>
        <v>3291</v>
      </c>
      <c r="B719" s="54" t="str">
        <f t="shared" si="1"/>
        <v xml:space="preserve"> </v>
      </c>
      <c r="C719" s="72" t="str">
        <f t="shared" si="191"/>
        <v xml:space="preserve">  </v>
      </c>
      <c r="D719" s="72" t="str">
        <f t="shared" si="192"/>
        <v xml:space="preserve">  </v>
      </c>
      <c r="E719" s="73" t="s">
        <v>195</v>
      </c>
      <c r="F719" s="74">
        <v>49</v>
      </c>
      <c r="G719" s="75">
        <v>3291</v>
      </c>
      <c r="H719" s="101"/>
      <c r="I719" s="101" t="s">
        <v>145</v>
      </c>
      <c r="J719" s="142"/>
      <c r="K719" s="77"/>
      <c r="L719" s="77"/>
      <c r="M719" s="77"/>
      <c r="N719" s="70">
        <v>4910</v>
      </c>
    </row>
    <row r="720" spans="1:14" ht="15.75" hidden="1" customHeight="1" x14ac:dyDescent="0.2">
      <c r="A720" s="53">
        <f t="shared" si="187"/>
        <v>3291</v>
      </c>
      <c r="B720" s="54" t="str">
        <f t="shared" si="1"/>
        <v xml:space="preserve"> </v>
      </c>
      <c r="C720" s="72" t="str">
        <f t="shared" si="191"/>
        <v xml:space="preserve">  </v>
      </c>
      <c r="D720" s="72" t="str">
        <f t="shared" si="192"/>
        <v xml:space="preserve">  </v>
      </c>
      <c r="E720" s="73" t="s">
        <v>195</v>
      </c>
      <c r="F720" s="74">
        <v>54</v>
      </c>
      <c r="G720" s="75">
        <v>3291</v>
      </c>
      <c r="H720" s="101"/>
      <c r="I720" s="101" t="s">
        <v>145</v>
      </c>
      <c r="J720" s="142"/>
      <c r="K720" s="77"/>
      <c r="L720" s="77"/>
      <c r="M720" s="77"/>
      <c r="N720" s="70">
        <v>5410</v>
      </c>
    </row>
    <row r="721" spans="1:14" ht="15.75" hidden="1" customHeight="1" x14ac:dyDescent="0.2">
      <c r="A721" s="53">
        <f t="shared" si="187"/>
        <v>3291</v>
      </c>
      <c r="B721" s="54" t="str">
        <f t="shared" si="1"/>
        <v xml:space="preserve"> </v>
      </c>
      <c r="C721" s="72" t="str">
        <f t="shared" si="191"/>
        <v xml:space="preserve">  </v>
      </c>
      <c r="D721" s="72" t="str">
        <f t="shared" si="192"/>
        <v xml:space="preserve">  </v>
      </c>
      <c r="E721" s="73" t="s">
        <v>195</v>
      </c>
      <c r="F721" s="74">
        <v>62</v>
      </c>
      <c r="G721" s="75">
        <v>3291</v>
      </c>
      <c r="H721" s="101"/>
      <c r="I721" s="101" t="s">
        <v>145</v>
      </c>
      <c r="J721" s="142"/>
      <c r="K721" s="77"/>
      <c r="L721" s="77"/>
      <c r="M721" s="77"/>
      <c r="N721" s="70">
        <v>6210</v>
      </c>
    </row>
    <row r="722" spans="1:14" ht="15.75" hidden="1" customHeight="1" x14ac:dyDescent="0.2">
      <c r="A722" s="53">
        <f t="shared" si="187"/>
        <v>3291</v>
      </c>
      <c r="B722" s="54" t="str">
        <f t="shared" si="1"/>
        <v xml:space="preserve"> </v>
      </c>
      <c r="C722" s="72" t="str">
        <f t="shared" si="191"/>
        <v xml:space="preserve">  </v>
      </c>
      <c r="D722" s="72" t="str">
        <f t="shared" si="192"/>
        <v xml:space="preserve">  </v>
      </c>
      <c r="E722" s="73" t="s">
        <v>195</v>
      </c>
      <c r="F722" s="74">
        <v>72</v>
      </c>
      <c r="G722" s="75">
        <v>3291</v>
      </c>
      <c r="H722" s="101"/>
      <c r="I722" s="101" t="s">
        <v>145</v>
      </c>
      <c r="J722" s="142"/>
      <c r="K722" s="77"/>
      <c r="L722" s="77"/>
      <c r="M722" s="77"/>
      <c r="N722" s="70">
        <v>7210</v>
      </c>
    </row>
    <row r="723" spans="1:14" ht="15.75" hidden="1" customHeight="1" x14ac:dyDescent="0.2">
      <c r="A723" s="53">
        <f t="shared" si="187"/>
        <v>3291</v>
      </c>
      <c r="B723" s="54" t="str">
        <f t="shared" si="1"/>
        <v xml:space="preserve"> </v>
      </c>
      <c r="C723" s="72" t="str">
        <f t="shared" si="191"/>
        <v xml:space="preserve">  </v>
      </c>
      <c r="D723" s="72" t="str">
        <f t="shared" si="192"/>
        <v xml:space="preserve">  </v>
      </c>
      <c r="E723" s="73" t="s">
        <v>195</v>
      </c>
      <c r="F723" s="74">
        <v>82</v>
      </c>
      <c r="G723" s="75">
        <v>3291</v>
      </c>
      <c r="H723" s="101"/>
      <c r="I723" s="101" t="s">
        <v>145</v>
      </c>
      <c r="J723" s="143"/>
      <c r="K723" s="77"/>
      <c r="L723" s="77"/>
      <c r="M723" s="77"/>
      <c r="N723" s="70">
        <v>8210</v>
      </c>
    </row>
    <row r="724" spans="1:14" ht="15.75" hidden="1" customHeight="1" x14ac:dyDescent="0.2">
      <c r="A724" s="53">
        <f t="shared" si="187"/>
        <v>3292</v>
      </c>
      <c r="B724" s="54">
        <f t="shared" si="1"/>
        <v>32</v>
      </c>
      <c r="C724" s="72" t="str">
        <f t="shared" si="191"/>
        <v>092</v>
      </c>
      <c r="D724" s="72" t="str">
        <f t="shared" si="192"/>
        <v>0922</v>
      </c>
      <c r="E724" s="73" t="s">
        <v>195</v>
      </c>
      <c r="F724" s="74">
        <v>32</v>
      </c>
      <c r="G724" s="75">
        <v>3292</v>
      </c>
      <c r="H724" s="101">
        <v>1233</v>
      </c>
      <c r="I724" s="101" t="s">
        <v>145</v>
      </c>
      <c r="J724" s="141" t="s">
        <v>179</v>
      </c>
      <c r="K724" s="77"/>
      <c r="L724" s="77"/>
      <c r="M724" s="77"/>
      <c r="N724" s="70">
        <v>3210</v>
      </c>
    </row>
    <row r="725" spans="1:14" ht="15.75" hidden="1" customHeight="1" x14ac:dyDescent="0.2">
      <c r="A725" s="53">
        <f t="shared" si="187"/>
        <v>3292</v>
      </c>
      <c r="B725" s="54" t="str">
        <f t="shared" si="1"/>
        <v xml:space="preserve"> </v>
      </c>
      <c r="C725" s="72" t="str">
        <f t="shared" si="191"/>
        <v xml:space="preserve">  </v>
      </c>
      <c r="D725" s="72" t="str">
        <f t="shared" si="192"/>
        <v xml:space="preserve">  </v>
      </c>
      <c r="E725" s="73" t="s">
        <v>195</v>
      </c>
      <c r="F725" s="74">
        <v>49</v>
      </c>
      <c r="G725" s="75">
        <v>3292</v>
      </c>
      <c r="H725" s="101"/>
      <c r="I725" s="101" t="s">
        <v>145</v>
      </c>
      <c r="J725" s="142"/>
      <c r="K725" s="77"/>
      <c r="L725" s="77"/>
      <c r="M725" s="77"/>
      <c r="N725" s="70">
        <v>4910</v>
      </c>
    </row>
    <row r="726" spans="1:14" ht="15.75" hidden="1" customHeight="1" x14ac:dyDescent="0.2">
      <c r="A726" s="53">
        <f t="shared" si="187"/>
        <v>3292</v>
      </c>
      <c r="B726" s="54" t="str">
        <f t="shared" si="1"/>
        <v xml:space="preserve"> </v>
      </c>
      <c r="C726" s="72" t="str">
        <f t="shared" si="191"/>
        <v xml:space="preserve">  </v>
      </c>
      <c r="D726" s="72" t="str">
        <f t="shared" si="192"/>
        <v xml:space="preserve">  </v>
      </c>
      <c r="E726" s="73" t="s">
        <v>195</v>
      </c>
      <c r="F726" s="74">
        <v>54</v>
      </c>
      <c r="G726" s="75">
        <v>3292</v>
      </c>
      <c r="H726" s="101"/>
      <c r="I726" s="101" t="s">
        <v>145</v>
      </c>
      <c r="J726" s="142"/>
      <c r="K726" s="77"/>
      <c r="L726" s="77"/>
      <c r="M726" s="77"/>
      <c r="N726" s="70">
        <v>5410</v>
      </c>
    </row>
    <row r="727" spans="1:14" ht="15.75" hidden="1" customHeight="1" x14ac:dyDescent="0.2">
      <c r="A727" s="53">
        <f t="shared" si="187"/>
        <v>3292</v>
      </c>
      <c r="B727" s="54" t="str">
        <f t="shared" si="1"/>
        <v xml:space="preserve"> </v>
      </c>
      <c r="C727" s="72" t="str">
        <f t="shared" si="191"/>
        <v xml:space="preserve">  </v>
      </c>
      <c r="D727" s="72" t="str">
        <f t="shared" si="192"/>
        <v xml:space="preserve">  </v>
      </c>
      <c r="E727" s="73" t="s">
        <v>195</v>
      </c>
      <c r="F727" s="74">
        <v>62</v>
      </c>
      <c r="G727" s="75">
        <v>3292</v>
      </c>
      <c r="H727" s="101"/>
      <c r="I727" s="101" t="s">
        <v>145</v>
      </c>
      <c r="J727" s="142"/>
      <c r="K727" s="77"/>
      <c r="L727" s="77"/>
      <c r="M727" s="77"/>
      <c r="N727" s="70">
        <v>6210</v>
      </c>
    </row>
    <row r="728" spans="1:14" ht="15.75" hidden="1" customHeight="1" x14ac:dyDescent="0.2">
      <c r="A728" s="53">
        <f t="shared" si="187"/>
        <v>3292</v>
      </c>
      <c r="B728" s="54" t="str">
        <f t="shared" si="1"/>
        <v xml:space="preserve"> </v>
      </c>
      <c r="C728" s="72" t="str">
        <f t="shared" si="191"/>
        <v xml:space="preserve">  </v>
      </c>
      <c r="D728" s="72" t="str">
        <f t="shared" si="192"/>
        <v xml:space="preserve">  </v>
      </c>
      <c r="E728" s="73" t="s">
        <v>195</v>
      </c>
      <c r="F728" s="74">
        <v>72</v>
      </c>
      <c r="G728" s="75">
        <v>3292</v>
      </c>
      <c r="H728" s="101"/>
      <c r="I728" s="101" t="s">
        <v>145</v>
      </c>
      <c r="J728" s="142"/>
      <c r="K728" s="77"/>
      <c r="L728" s="77"/>
      <c r="M728" s="77"/>
      <c r="N728" s="70">
        <v>7210</v>
      </c>
    </row>
    <row r="729" spans="1:14" ht="15.75" hidden="1" customHeight="1" x14ac:dyDescent="0.2">
      <c r="A729" s="53">
        <f t="shared" si="187"/>
        <v>3292</v>
      </c>
      <c r="B729" s="54" t="str">
        <f t="shared" si="1"/>
        <v xml:space="preserve"> </v>
      </c>
      <c r="C729" s="72" t="str">
        <f t="shared" si="191"/>
        <v xml:space="preserve">  </v>
      </c>
      <c r="D729" s="72" t="str">
        <f t="shared" si="192"/>
        <v xml:space="preserve">  </v>
      </c>
      <c r="E729" s="73" t="s">
        <v>195</v>
      </c>
      <c r="F729" s="74">
        <v>82</v>
      </c>
      <c r="G729" s="75">
        <v>3292</v>
      </c>
      <c r="H729" s="101"/>
      <c r="I729" s="101" t="s">
        <v>145</v>
      </c>
      <c r="J729" s="143"/>
      <c r="K729" s="77"/>
      <c r="L729" s="77"/>
      <c r="M729" s="77"/>
      <c r="N729" s="70">
        <v>8210</v>
      </c>
    </row>
    <row r="730" spans="1:14" ht="15.75" hidden="1" customHeight="1" x14ac:dyDescent="0.2">
      <c r="A730" s="53">
        <f t="shared" si="187"/>
        <v>3293</v>
      </c>
      <c r="B730" s="54">
        <f t="shared" si="1"/>
        <v>32</v>
      </c>
      <c r="C730" s="72" t="str">
        <f t="shared" si="191"/>
        <v>092</v>
      </c>
      <c r="D730" s="72" t="str">
        <f t="shared" si="192"/>
        <v>0922</v>
      </c>
      <c r="E730" s="73" t="s">
        <v>195</v>
      </c>
      <c r="F730" s="74">
        <v>32</v>
      </c>
      <c r="G730" s="75">
        <v>3293</v>
      </c>
      <c r="H730" s="101">
        <v>1236</v>
      </c>
      <c r="I730" s="101" t="s">
        <v>145</v>
      </c>
      <c r="J730" s="141" t="s">
        <v>180</v>
      </c>
      <c r="K730" s="77"/>
      <c r="L730" s="77"/>
      <c r="M730" s="77"/>
      <c r="N730" s="70">
        <v>3210</v>
      </c>
    </row>
    <row r="731" spans="1:14" ht="15.75" hidden="1" customHeight="1" x14ac:dyDescent="0.2">
      <c r="A731" s="53">
        <f t="shared" si="187"/>
        <v>3293</v>
      </c>
      <c r="B731" s="54" t="str">
        <f t="shared" si="1"/>
        <v xml:space="preserve"> </v>
      </c>
      <c r="C731" s="72" t="str">
        <f t="shared" si="191"/>
        <v xml:space="preserve">  </v>
      </c>
      <c r="D731" s="72" t="str">
        <f t="shared" si="192"/>
        <v xml:space="preserve">  </v>
      </c>
      <c r="E731" s="73" t="s">
        <v>195</v>
      </c>
      <c r="F731" s="74">
        <v>49</v>
      </c>
      <c r="G731" s="75">
        <v>3293</v>
      </c>
      <c r="H731" s="101"/>
      <c r="I731" s="101" t="s">
        <v>145</v>
      </c>
      <c r="J731" s="142"/>
      <c r="K731" s="77"/>
      <c r="L731" s="77"/>
      <c r="M731" s="77"/>
      <c r="N731" s="70">
        <v>4910</v>
      </c>
    </row>
    <row r="732" spans="1:14" ht="15.75" hidden="1" customHeight="1" x14ac:dyDescent="0.2">
      <c r="A732" s="53">
        <f t="shared" si="187"/>
        <v>3293</v>
      </c>
      <c r="B732" s="54" t="str">
        <f t="shared" si="1"/>
        <v xml:space="preserve"> </v>
      </c>
      <c r="C732" s="72" t="str">
        <f t="shared" si="191"/>
        <v xml:space="preserve">  </v>
      </c>
      <c r="D732" s="72" t="str">
        <f t="shared" si="192"/>
        <v xml:space="preserve">  </v>
      </c>
      <c r="E732" s="73" t="s">
        <v>195</v>
      </c>
      <c r="F732" s="74">
        <v>54</v>
      </c>
      <c r="G732" s="75">
        <v>3293</v>
      </c>
      <c r="H732" s="101"/>
      <c r="I732" s="101" t="s">
        <v>145</v>
      </c>
      <c r="J732" s="142"/>
      <c r="K732" s="77"/>
      <c r="L732" s="77"/>
      <c r="M732" s="77"/>
      <c r="N732" s="70">
        <v>5410</v>
      </c>
    </row>
    <row r="733" spans="1:14" ht="15.75" hidden="1" customHeight="1" x14ac:dyDescent="0.2">
      <c r="A733" s="53">
        <f t="shared" si="187"/>
        <v>3293</v>
      </c>
      <c r="B733" s="54" t="str">
        <f t="shared" si="1"/>
        <v xml:space="preserve"> </v>
      </c>
      <c r="C733" s="72" t="str">
        <f t="shared" si="191"/>
        <v xml:space="preserve">  </v>
      </c>
      <c r="D733" s="72" t="str">
        <f t="shared" si="192"/>
        <v xml:space="preserve">  </v>
      </c>
      <c r="E733" s="73" t="s">
        <v>195</v>
      </c>
      <c r="F733" s="74">
        <v>62</v>
      </c>
      <c r="G733" s="75">
        <v>3293</v>
      </c>
      <c r="H733" s="101"/>
      <c r="I733" s="101" t="s">
        <v>145</v>
      </c>
      <c r="J733" s="142"/>
      <c r="K733" s="77"/>
      <c r="L733" s="77"/>
      <c r="M733" s="77"/>
      <c r="N733" s="70">
        <v>6210</v>
      </c>
    </row>
    <row r="734" spans="1:14" ht="15.75" hidden="1" customHeight="1" x14ac:dyDescent="0.2">
      <c r="A734" s="53">
        <f t="shared" si="187"/>
        <v>3293</v>
      </c>
      <c r="B734" s="54" t="str">
        <f t="shared" si="1"/>
        <v xml:space="preserve"> </v>
      </c>
      <c r="C734" s="72" t="str">
        <f t="shared" si="191"/>
        <v xml:space="preserve">  </v>
      </c>
      <c r="D734" s="72" t="str">
        <f t="shared" si="192"/>
        <v xml:space="preserve">  </v>
      </c>
      <c r="E734" s="73" t="s">
        <v>195</v>
      </c>
      <c r="F734" s="74">
        <v>72</v>
      </c>
      <c r="G734" s="75">
        <v>3293</v>
      </c>
      <c r="H734" s="101"/>
      <c r="I734" s="101" t="s">
        <v>145</v>
      </c>
      <c r="J734" s="142"/>
      <c r="K734" s="77"/>
      <c r="L734" s="77"/>
      <c r="M734" s="77"/>
      <c r="N734" s="70">
        <v>7210</v>
      </c>
    </row>
    <row r="735" spans="1:14" ht="15.75" hidden="1" customHeight="1" x14ac:dyDescent="0.2">
      <c r="A735" s="53">
        <f t="shared" si="187"/>
        <v>3293</v>
      </c>
      <c r="B735" s="54" t="str">
        <f t="shared" si="1"/>
        <v xml:space="preserve"> </v>
      </c>
      <c r="C735" s="72" t="str">
        <f t="shared" si="191"/>
        <v xml:space="preserve">  </v>
      </c>
      <c r="D735" s="72" t="str">
        <f t="shared" si="192"/>
        <v xml:space="preserve">  </v>
      </c>
      <c r="E735" s="73" t="s">
        <v>195</v>
      </c>
      <c r="F735" s="74">
        <v>82</v>
      </c>
      <c r="G735" s="75">
        <v>3293</v>
      </c>
      <c r="H735" s="101"/>
      <c r="I735" s="101" t="s">
        <v>145</v>
      </c>
      <c r="J735" s="143"/>
      <c r="K735" s="77"/>
      <c r="L735" s="77"/>
      <c r="M735" s="77"/>
      <c r="N735" s="70">
        <v>8210</v>
      </c>
    </row>
    <row r="736" spans="1:14" ht="15.75" hidden="1" customHeight="1" x14ac:dyDescent="0.2">
      <c r="A736" s="53">
        <f t="shared" si="187"/>
        <v>3294</v>
      </c>
      <c r="B736" s="54">
        <f t="shared" si="1"/>
        <v>32</v>
      </c>
      <c r="C736" s="72" t="str">
        <f t="shared" si="191"/>
        <v>092</v>
      </c>
      <c r="D736" s="72" t="str">
        <f t="shared" si="192"/>
        <v>0922</v>
      </c>
      <c r="E736" s="73" t="s">
        <v>195</v>
      </c>
      <c r="F736" s="74">
        <v>32</v>
      </c>
      <c r="G736" s="75">
        <v>3294</v>
      </c>
      <c r="H736" s="101">
        <v>1240</v>
      </c>
      <c r="I736" s="101" t="s">
        <v>145</v>
      </c>
      <c r="J736" s="141" t="s">
        <v>181</v>
      </c>
      <c r="K736" s="77"/>
      <c r="L736" s="77"/>
      <c r="M736" s="77"/>
      <c r="N736" s="70">
        <v>3210</v>
      </c>
    </row>
    <row r="737" spans="1:14" ht="15.75" hidden="1" customHeight="1" x14ac:dyDescent="0.2">
      <c r="A737" s="53">
        <f t="shared" si="187"/>
        <v>3294</v>
      </c>
      <c r="B737" s="54" t="str">
        <f t="shared" si="1"/>
        <v xml:space="preserve"> </v>
      </c>
      <c r="C737" s="72" t="str">
        <f t="shared" si="191"/>
        <v xml:space="preserve">  </v>
      </c>
      <c r="D737" s="72" t="str">
        <f t="shared" si="192"/>
        <v xml:space="preserve">  </v>
      </c>
      <c r="E737" s="73" t="s">
        <v>195</v>
      </c>
      <c r="F737" s="74">
        <v>49</v>
      </c>
      <c r="G737" s="75">
        <v>3294</v>
      </c>
      <c r="H737" s="101"/>
      <c r="I737" s="101" t="s">
        <v>145</v>
      </c>
      <c r="J737" s="142"/>
      <c r="K737" s="77"/>
      <c r="L737" s="77"/>
      <c r="M737" s="77"/>
      <c r="N737" s="70">
        <v>4910</v>
      </c>
    </row>
    <row r="738" spans="1:14" ht="15.75" hidden="1" customHeight="1" x14ac:dyDescent="0.2">
      <c r="A738" s="53">
        <f t="shared" si="187"/>
        <v>3294</v>
      </c>
      <c r="B738" s="54" t="str">
        <f t="shared" si="1"/>
        <v xml:space="preserve"> </v>
      </c>
      <c r="C738" s="72" t="str">
        <f t="shared" si="191"/>
        <v xml:space="preserve">  </v>
      </c>
      <c r="D738" s="72" t="str">
        <f t="shared" si="192"/>
        <v xml:space="preserve">  </v>
      </c>
      <c r="E738" s="73" t="s">
        <v>195</v>
      </c>
      <c r="F738" s="74">
        <v>54</v>
      </c>
      <c r="G738" s="75">
        <v>3294</v>
      </c>
      <c r="H738" s="101"/>
      <c r="I738" s="101" t="s">
        <v>145</v>
      </c>
      <c r="J738" s="142"/>
      <c r="K738" s="77"/>
      <c r="L738" s="77"/>
      <c r="M738" s="77"/>
      <c r="N738" s="70">
        <v>5410</v>
      </c>
    </row>
    <row r="739" spans="1:14" ht="15.75" hidden="1" customHeight="1" x14ac:dyDescent="0.2">
      <c r="A739" s="53">
        <f t="shared" si="187"/>
        <v>3294</v>
      </c>
      <c r="B739" s="54" t="str">
        <f t="shared" si="1"/>
        <v xml:space="preserve"> </v>
      </c>
      <c r="C739" s="72" t="str">
        <f t="shared" si="191"/>
        <v xml:space="preserve">  </v>
      </c>
      <c r="D739" s="72" t="str">
        <f t="shared" si="192"/>
        <v xml:space="preserve">  </v>
      </c>
      <c r="E739" s="73" t="s">
        <v>195</v>
      </c>
      <c r="F739" s="74">
        <v>62</v>
      </c>
      <c r="G739" s="75">
        <v>3294</v>
      </c>
      <c r="H739" s="101"/>
      <c r="I739" s="101" t="s">
        <v>145</v>
      </c>
      <c r="J739" s="142"/>
      <c r="K739" s="77"/>
      <c r="L739" s="77"/>
      <c r="M739" s="77"/>
      <c r="N739" s="70">
        <v>6210</v>
      </c>
    </row>
    <row r="740" spans="1:14" ht="15.75" hidden="1" customHeight="1" x14ac:dyDescent="0.2">
      <c r="A740" s="53">
        <f t="shared" si="187"/>
        <v>3294</v>
      </c>
      <c r="B740" s="54" t="str">
        <f t="shared" si="1"/>
        <v xml:space="preserve"> </v>
      </c>
      <c r="C740" s="72" t="str">
        <f t="shared" si="191"/>
        <v xml:space="preserve">  </v>
      </c>
      <c r="D740" s="72" t="str">
        <f t="shared" si="192"/>
        <v xml:space="preserve">  </v>
      </c>
      <c r="E740" s="73" t="s">
        <v>195</v>
      </c>
      <c r="F740" s="74">
        <v>72</v>
      </c>
      <c r="G740" s="75">
        <v>3294</v>
      </c>
      <c r="H740" s="101"/>
      <c r="I740" s="101" t="s">
        <v>145</v>
      </c>
      <c r="J740" s="142"/>
      <c r="K740" s="77"/>
      <c r="L740" s="77"/>
      <c r="M740" s="77"/>
      <c r="N740" s="70">
        <v>7210</v>
      </c>
    </row>
    <row r="741" spans="1:14" ht="15.75" hidden="1" customHeight="1" x14ac:dyDescent="0.2">
      <c r="A741" s="53">
        <f t="shared" si="187"/>
        <v>3294</v>
      </c>
      <c r="B741" s="54" t="str">
        <f t="shared" si="1"/>
        <v xml:space="preserve"> </v>
      </c>
      <c r="C741" s="72" t="str">
        <f t="shared" si="191"/>
        <v xml:space="preserve">  </v>
      </c>
      <c r="D741" s="72" t="str">
        <f t="shared" si="192"/>
        <v xml:space="preserve">  </v>
      </c>
      <c r="E741" s="73" t="s">
        <v>195</v>
      </c>
      <c r="F741" s="74">
        <v>82</v>
      </c>
      <c r="G741" s="75">
        <v>3294</v>
      </c>
      <c r="H741" s="101"/>
      <c r="I741" s="101" t="s">
        <v>145</v>
      </c>
      <c r="J741" s="143"/>
      <c r="K741" s="77"/>
      <c r="L741" s="77"/>
      <c r="M741" s="77"/>
      <c r="N741" s="70">
        <v>8210</v>
      </c>
    </row>
    <row r="742" spans="1:14" ht="15.75" hidden="1" customHeight="1" x14ac:dyDescent="0.2">
      <c r="A742" s="53">
        <f t="shared" si="187"/>
        <v>3295</v>
      </c>
      <c r="B742" s="54">
        <f t="shared" si="1"/>
        <v>32</v>
      </c>
      <c r="C742" s="72" t="str">
        <f t="shared" si="191"/>
        <v>092</v>
      </c>
      <c r="D742" s="72" t="str">
        <f t="shared" si="192"/>
        <v>0922</v>
      </c>
      <c r="E742" s="73" t="s">
        <v>195</v>
      </c>
      <c r="F742" s="74">
        <v>32</v>
      </c>
      <c r="G742" s="75">
        <v>3295</v>
      </c>
      <c r="H742" s="101">
        <v>1242</v>
      </c>
      <c r="I742" s="101" t="s">
        <v>145</v>
      </c>
      <c r="J742" s="141" t="s">
        <v>182</v>
      </c>
      <c r="K742" s="77"/>
      <c r="L742" s="77"/>
      <c r="M742" s="77"/>
      <c r="N742" s="70">
        <v>3210</v>
      </c>
    </row>
    <row r="743" spans="1:14" ht="15.75" hidden="1" customHeight="1" x14ac:dyDescent="0.2">
      <c r="A743" s="53">
        <f t="shared" si="187"/>
        <v>3295</v>
      </c>
      <c r="B743" s="54" t="str">
        <f t="shared" si="1"/>
        <v xml:space="preserve"> </v>
      </c>
      <c r="C743" s="72" t="str">
        <f t="shared" si="191"/>
        <v xml:space="preserve">  </v>
      </c>
      <c r="D743" s="72" t="str">
        <f t="shared" si="192"/>
        <v xml:space="preserve">  </v>
      </c>
      <c r="E743" s="73" t="s">
        <v>195</v>
      </c>
      <c r="F743" s="74">
        <v>49</v>
      </c>
      <c r="G743" s="75">
        <v>3295</v>
      </c>
      <c r="H743" s="101"/>
      <c r="I743" s="101" t="s">
        <v>145</v>
      </c>
      <c r="J743" s="142"/>
      <c r="K743" s="77"/>
      <c r="L743" s="77"/>
      <c r="M743" s="77"/>
      <c r="N743" s="70">
        <v>4910</v>
      </c>
    </row>
    <row r="744" spans="1:14" ht="15.75" hidden="1" customHeight="1" x14ac:dyDescent="0.2">
      <c r="A744" s="53">
        <f t="shared" si="187"/>
        <v>3295</v>
      </c>
      <c r="B744" s="54" t="str">
        <f t="shared" si="1"/>
        <v xml:space="preserve"> </v>
      </c>
      <c r="C744" s="72" t="str">
        <f t="shared" si="191"/>
        <v xml:space="preserve">  </v>
      </c>
      <c r="D744" s="72" t="str">
        <f t="shared" si="192"/>
        <v xml:space="preserve">  </v>
      </c>
      <c r="E744" s="73" t="s">
        <v>195</v>
      </c>
      <c r="F744" s="74">
        <v>54</v>
      </c>
      <c r="G744" s="75">
        <v>3295</v>
      </c>
      <c r="H744" s="101"/>
      <c r="I744" s="101" t="s">
        <v>145</v>
      </c>
      <c r="J744" s="142"/>
      <c r="K744" s="77"/>
      <c r="L744" s="77"/>
      <c r="M744" s="77"/>
      <c r="N744" s="70">
        <v>5410</v>
      </c>
    </row>
    <row r="745" spans="1:14" ht="15.75" hidden="1" customHeight="1" x14ac:dyDescent="0.2">
      <c r="A745" s="53">
        <f t="shared" si="187"/>
        <v>3295</v>
      </c>
      <c r="B745" s="54" t="str">
        <f t="shared" si="1"/>
        <v xml:space="preserve"> </v>
      </c>
      <c r="C745" s="72" t="str">
        <f t="shared" si="191"/>
        <v xml:space="preserve">  </v>
      </c>
      <c r="D745" s="72" t="str">
        <f t="shared" si="192"/>
        <v xml:space="preserve">  </v>
      </c>
      <c r="E745" s="73" t="s">
        <v>195</v>
      </c>
      <c r="F745" s="74">
        <v>62</v>
      </c>
      <c r="G745" s="75">
        <v>3295</v>
      </c>
      <c r="H745" s="101"/>
      <c r="I745" s="101" t="s">
        <v>145</v>
      </c>
      <c r="J745" s="142"/>
      <c r="K745" s="77"/>
      <c r="L745" s="77"/>
      <c r="M745" s="77"/>
      <c r="N745" s="70">
        <v>6210</v>
      </c>
    </row>
    <row r="746" spans="1:14" ht="15.75" hidden="1" customHeight="1" x14ac:dyDescent="0.2">
      <c r="A746" s="53">
        <f t="shared" si="187"/>
        <v>3295</v>
      </c>
      <c r="B746" s="54" t="str">
        <f t="shared" si="1"/>
        <v xml:space="preserve"> </v>
      </c>
      <c r="C746" s="72" t="str">
        <f t="shared" si="191"/>
        <v xml:space="preserve">  </v>
      </c>
      <c r="D746" s="72" t="str">
        <f t="shared" si="192"/>
        <v xml:space="preserve">  </v>
      </c>
      <c r="E746" s="73" t="s">
        <v>195</v>
      </c>
      <c r="F746" s="74">
        <v>72</v>
      </c>
      <c r="G746" s="75">
        <v>3295</v>
      </c>
      <c r="H746" s="101"/>
      <c r="I746" s="101" t="s">
        <v>145</v>
      </c>
      <c r="J746" s="142"/>
      <c r="K746" s="77"/>
      <c r="L746" s="77"/>
      <c r="M746" s="77"/>
      <c r="N746" s="70">
        <v>7210</v>
      </c>
    </row>
    <row r="747" spans="1:14" ht="15.75" hidden="1" customHeight="1" x14ac:dyDescent="0.2">
      <c r="A747" s="53">
        <f t="shared" si="187"/>
        <v>3295</v>
      </c>
      <c r="B747" s="54" t="str">
        <f t="shared" si="1"/>
        <v xml:space="preserve"> </v>
      </c>
      <c r="C747" s="72" t="str">
        <f t="shared" si="191"/>
        <v xml:space="preserve">  </v>
      </c>
      <c r="D747" s="72" t="str">
        <f t="shared" si="192"/>
        <v xml:space="preserve">  </v>
      </c>
      <c r="E747" s="73" t="s">
        <v>195</v>
      </c>
      <c r="F747" s="74">
        <v>82</v>
      </c>
      <c r="G747" s="75">
        <v>3295</v>
      </c>
      <c r="H747" s="101"/>
      <c r="I747" s="101" t="s">
        <v>145</v>
      </c>
      <c r="J747" s="143"/>
      <c r="K747" s="77"/>
      <c r="L747" s="77"/>
      <c r="M747" s="77"/>
      <c r="N747" s="70">
        <v>8210</v>
      </c>
    </row>
    <row r="748" spans="1:14" ht="15.75" hidden="1" customHeight="1" x14ac:dyDescent="0.2">
      <c r="A748" s="53">
        <f t="shared" si="187"/>
        <v>3296</v>
      </c>
      <c r="B748" s="54">
        <f t="shared" si="1"/>
        <v>32</v>
      </c>
      <c r="C748" s="72" t="str">
        <f t="shared" si="191"/>
        <v>092</v>
      </c>
      <c r="D748" s="72" t="str">
        <f t="shared" si="192"/>
        <v>0922</v>
      </c>
      <c r="E748" s="73" t="s">
        <v>195</v>
      </c>
      <c r="F748" s="74">
        <v>32</v>
      </c>
      <c r="G748" s="75">
        <v>3296</v>
      </c>
      <c r="H748" s="101">
        <v>1245</v>
      </c>
      <c r="I748" s="101" t="s">
        <v>145</v>
      </c>
      <c r="J748" s="141" t="s">
        <v>237</v>
      </c>
      <c r="K748" s="77"/>
      <c r="L748" s="77"/>
      <c r="M748" s="77"/>
      <c r="N748" s="70">
        <v>3210</v>
      </c>
    </row>
    <row r="749" spans="1:14" ht="15.75" hidden="1" customHeight="1" x14ac:dyDescent="0.2">
      <c r="A749" s="53">
        <f t="shared" si="187"/>
        <v>3296</v>
      </c>
      <c r="B749" s="54" t="str">
        <f t="shared" si="1"/>
        <v xml:space="preserve"> </v>
      </c>
      <c r="C749" s="72" t="str">
        <f t="shared" si="191"/>
        <v xml:space="preserve">  </v>
      </c>
      <c r="D749" s="72" t="str">
        <f t="shared" si="192"/>
        <v xml:space="preserve">  </v>
      </c>
      <c r="E749" s="73" t="s">
        <v>195</v>
      </c>
      <c r="F749" s="74">
        <v>49</v>
      </c>
      <c r="G749" s="75">
        <v>3296</v>
      </c>
      <c r="H749" s="101"/>
      <c r="I749" s="101" t="s">
        <v>145</v>
      </c>
      <c r="J749" s="142"/>
      <c r="K749" s="77"/>
      <c r="L749" s="77"/>
      <c r="M749" s="77"/>
      <c r="N749" s="70">
        <v>4910</v>
      </c>
    </row>
    <row r="750" spans="1:14" ht="15.75" hidden="1" customHeight="1" x14ac:dyDescent="0.2">
      <c r="A750" s="53">
        <f t="shared" si="187"/>
        <v>3296</v>
      </c>
      <c r="B750" s="54" t="str">
        <f t="shared" si="1"/>
        <v xml:space="preserve"> </v>
      </c>
      <c r="C750" s="72" t="str">
        <f t="shared" si="191"/>
        <v xml:space="preserve">  </v>
      </c>
      <c r="D750" s="72" t="str">
        <f t="shared" si="192"/>
        <v xml:space="preserve">  </v>
      </c>
      <c r="E750" s="73" t="s">
        <v>195</v>
      </c>
      <c r="F750" s="74">
        <v>54</v>
      </c>
      <c r="G750" s="75">
        <v>3296</v>
      </c>
      <c r="H750" s="101"/>
      <c r="I750" s="101" t="s">
        <v>145</v>
      </c>
      <c r="J750" s="142"/>
      <c r="K750" s="77"/>
      <c r="L750" s="77"/>
      <c r="M750" s="77"/>
      <c r="N750" s="70">
        <v>5410</v>
      </c>
    </row>
    <row r="751" spans="1:14" ht="15.75" hidden="1" customHeight="1" x14ac:dyDescent="0.2">
      <c r="A751" s="53">
        <f t="shared" si="187"/>
        <v>3296</v>
      </c>
      <c r="B751" s="54" t="str">
        <f t="shared" si="1"/>
        <v xml:space="preserve"> </v>
      </c>
      <c r="C751" s="72" t="str">
        <f t="shared" si="191"/>
        <v xml:space="preserve">  </v>
      </c>
      <c r="D751" s="72" t="str">
        <f t="shared" si="192"/>
        <v xml:space="preserve">  </v>
      </c>
      <c r="E751" s="73" t="s">
        <v>195</v>
      </c>
      <c r="F751" s="74">
        <v>62</v>
      </c>
      <c r="G751" s="75">
        <v>3296</v>
      </c>
      <c r="H751" s="101"/>
      <c r="I751" s="101" t="s">
        <v>145</v>
      </c>
      <c r="J751" s="142"/>
      <c r="K751" s="77"/>
      <c r="L751" s="77"/>
      <c r="M751" s="77"/>
      <c r="N751" s="70">
        <v>6210</v>
      </c>
    </row>
    <row r="752" spans="1:14" ht="15.75" hidden="1" customHeight="1" x14ac:dyDescent="0.2">
      <c r="A752" s="53">
        <f t="shared" si="187"/>
        <v>3296</v>
      </c>
      <c r="B752" s="54" t="str">
        <f t="shared" si="1"/>
        <v xml:space="preserve"> </v>
      </c>
      <c r="C752" s="72" t="str">
        <f t="shared" si="191"/>
        <v xml:space="preserve">  </v>
      </c>
      <c r="D752" s="72" t="str">
        <f t="shared" si="192"/>
        <v xml:space="preserve">  </v>
      </c>
      <c r="E752" s="73" t="s">
        <v>195</v>
      </c>
      <c r="F752" s="74">
        <v>72</v>
      </c>
      <c r="G752" s="75">
        <v>3296</v>
      </c>
      <c r="H752" s="101"/>
      <c r="I752" s="101" t="s">
        <v>145</v>
      </c>
      <c r="J752" s="142"/>
      <c r="K752" s="77"/>
      <c r="L752" s="77"/>
      <c r="M752" s="77"/>
      <c r="N752" s="70">
        <v>7210</v>
      </c>
    </row>
    <row r="753" spans="1:14" ht="15.75" hidden="1" customHeight="1" x14ac:dyDescent="0.2">
      <c r="A753" s="53">
        <f t="shared" si="187"/>
        <v>3296</v>
      </c>
      <c r="B753" s="54" t="str">
        <f t="shared" si="1"/>
        <v xml:space="preserve"> </v>
      </c>
      <c r="C753" s="72" t="str">
        <f t="shared" si="191"/>
        <v xml:space="preserve">  </v>
      </c>
      <c r="D753" s="72" t="str">
        <f t="shared" si="192"/>
        <v xml:space="preserve">  </v>
      </c>
      <c r="E753" s="73" t="s">
        <v>195</v>
      </c>
      <c r="F753" s="74">
        <v>82</v>
      </c>
      <c r="G753" s="75">
        <v>3296</v>
      </c>
      <c r="H753" s="101"/>
      <c r="I753" s="101" t="s">
        <v>145</v>
      </c>
      <c r="J753" s="143"/>
      <c r="K753" s="77"/>
      <c r="L753" s="77"/>
      <c r="M753" s="77"/>
      <c r="N753" s="70">
        <v>8210</v>
      </c>
    </row>
    <row r="754" spans="1:14" ht="25.5" hidden="1" customHeight="1" x14ac:dyDescent="0.2">
      <c r="A754" s="53">
        <f t="shared" si="187"/>
        <v>3299</v>
      </c>
      <c r="B754" s="54">
        <f t="shared" si="1"/>
        <v>32</v>
      </c>
      <c r="C754" s="72" t="str">
        <f t="shared" si="191"/>
        <v>092</v>
      </c>
      <c r="D754" s="72" t="str">
        <f t="shared" si="192"/>
        <v>0922</v>
      </c>
      <c r="E754" s="73" t="s">
        <v>195</v>
      </c>
      <c r="F754" s="74">
        <v>32</v>
      </c>
      <c r="G754" s="75">
        <v>3299</v>
      </c>
      <c r="H754" s="101">
        <v>1247</v>
      </c>
      <c r="I754" s="101" t="s">
        <v>145</v>
      </c>
      <c r="J754" s="141" t="s">
        <v>178</v>
      </c>
      <c r="K754" s="77"/>
      <c r="L754" s="77"/>
      <c r="M754" s="77"/>
      <c r="N754" s="70">
        <v>3210</v>
      </c>
    </row>
    <row r="755" spans="1:14" ht="15.75" hidden="1" customHeight="1" x14ac:dyDescent="0.2">
      <c r="A755" s="53">
        <f t="shared" si="187"/>
        <v>3299</v>
      </c>
      <c r="B755" s="54" t="str">
        <f t="shared" si="1"/>
        <v xml:space="preserve"> </v>
      </c>
      <c r="C755" s="72" t="str">
        <f t="shared" si="191"/>
        <v xml:space="preserve">  </v>
      </c>
      <c r="D755" s="72" t="str">
        <f t="shared" si="192"/>
        <v xml:space="preserve">  </v>
      </c>
      <c r="E755" s="73" t="s">
        <v>195</v>
      </c>
      <c r="F755" s="74">
        <v>49</v>
      </c>
      <c r="G755" s="75">
        <v>3299</v>
      </c>
      <c r="H755" s="101"/>
      <c r="I755" s="101" t="s">
        <v>145</v>
      </c>
      <c r="J755" s="142"/>
      <c r="K755" s="77"/>
      <c r="L755" s="77"/>
      <c r="M755" s="77"/>
      <c r="N755" s="70">
        <v>4910</v>
      </c>
    </row>
    <row r="756" spans="1:14" ht="15.75" hidden="1" customHeight="1" x14ac:dyDescent="0.2">
      <c r="A756" s="53">
        <f t="shared" si="187"/>
        <v>3299</v>
      </c>
      <c r="B756" s="54" t="str">
        <f t="shared" si="1"/>
        <v xml:space="preserve"> </v>
      </c>
      <c r="C756" s="72" t="str">
        <f t="shared" si="191"/>
        <v xml:space="preserve">  </v>
      </c>
      <c r="D756" s="72" t="str">
        <f t="shared" si="192"/>
        <v xml:space="preserve">  </v>
      </c>
      <c r="E756" s="73" t="s">
        <v>195</v>
      </c>
      <c r="F756" s="74">
        <v>54</v>
      </c>
      <c r="G756" s="75">
        <v>3299</v>
      </c>
      <c r="H756" s="101"/>
      <c r="I756" s="101" t="s">
        <v>145</v>
      </c>
      <c r="J756" s="142"/>
      <c r="K756" s="77"/>
      <c r="L756" s="77"/>
      <c r="M756" s="77"/>
      <c r="N756" s="70">
        <v>5410</v>
      </c>
    </row>
    <row r="757" spans="1:14" ht="15.75" hidden="1" customHeight="1" x14ac:dyDescent="0.2">
      <c r="A757" s="53">
        <f t="shared" si="187"/>
        <v>3299</v>
      </c>
      <c r="B757" s="54" t="str">
        <f t="shared" si="1"/>
        <v xml:space="preserve"> </v>
      </c>
      <c r="C757" s="72" t="str">
        <f t="shared" si="191"/>
        <v xml:space="preserve">  </v>
      </c>
      <c r="D757" s="72" t="str">
        <f t="shared" si="192"/>
        <v xml:space="preserve">  </v>
      </c>
      <c r="E757" s="73" t="s">
        <v>195</v>
      </c>
      <c r="F757" s="74">
        <v>62</v>
      </c>
      <c r="G757" s="75">
        <v>3299</v>
      </c>
      <c r="H757" s="101"/>
      <c r="I757" s="101" t="s">
        <v>145</v>
      </c>
      <c r="J757" s="142"/>
      <c r="K757" s="77"/>
      <c r="L757" s="77"/>
      <c r="M757" s="77"/>
      <c r="N757" s="70">
        <v>6210</v>
      </c>
    </row>
    <row r="758" spans="1:14" ht="15.75" hidden="1" customHeight="1" x14ac:dyDescent="0.2">
      <c r="A758" s="53">
        <f t="shared" si="187"/>
        <v>3299</v>
      </c>
      <c r="B758" s="54" t="str">
        <f t="shared" si="1"/>
        <v xml:space="preserve"> </v>
      </c>
      <c r="C758" s="72" t="str">
        <f t="shared" si="191"/>
        <v xml:space="preserve">  </v>
      </c>
      <c r="D758" s="72" t="str">
        <f t="shared" si="192"/>
        <v xml:space="preserve">  </v>
      </c>
      <c r="E758" s="73" t="s">
        <v>195</v>
      </c>
      <c r="F758" s="74">
        <v>72</v>
      </c>
      <c r="G758" s="75">
        <v>3299</v>
      </c>
      <c r="H758" s="101"/>
      <c r="I758" s="101" t="s">
        <v>145</v>
      </c>
      <c r="J758" s="142"/>
      <c r="K758" s="77"/>
      <c r="L758" s="77"/>
      <c r="M758" s="77"/>
      <c r="N758" s="70">
        <v>7210</v>
      </c>
    </row>
    <row r="759" spans="1:14" ht="15.75" hidden="1" customHeight="1" x14ac:dyDescent="0.2">
      <c r="A759" s="53">
        <f t="shared" si="187"/>
        <v>3299</v>
      </c>
      <c r="B759" s="54" t="str">
        <f t="shared" si="1"/>
        <v xml:space="preserve"> </v>
      </c>
      <c r="C759" s="72" t="str">
        <f t="shared" si="191"/>
        <v xml:space="preserve">  </v>
      </c>
      <c r="D759" s="72" t="str">
        <f t="shared" si="192"/>
        <v xml:space="preserve">  </v>
      </c>
      <c r="E759" s="73" t="s">
        <v>195</v>
      </c>
      <c r="F759" s="74">
        <v>82</v>
      </c>
      <c r="G759" s="75">
        <v>3299</v>
      </c>
      <c r="H759" s="101"/>
      <c r="I759" s="101" t="s">
        <v>145</v>
      </c>
      <c r="J759" s="143"/>
      <c r="K759" s="77"/>
      <c r="L759" s="77"/>
      <c r="M759" s="77"/>
      <c r="N759" s="70">
        <v>8210</v>
      </c>
    </row>
    <row r="760" spans="1:14" ht="15.75" hidden="1" customHeight="1" x14ac:dyDescent="0.2">
      <c r="A760" s="53">
        <f t="shared" si="187"/>
        <v>34</v>
      </c>
      <c r="B760" s="54" t="str">
        <f t="shared" si="1"/>
        <v xml:space="preserve"> </v>
      </c>
      <c r="C760" s="72" t="str">
        <f t="shared" si="191"/>
        <v xml:space="preserve">  </v>
      </c>
      <c r="D760" s="72" t="str">
        <f t="shared" si="192"/>
        <v xml:space="preserve">  </v>
      </c>
      <c r="E760" s="73"/>
      <c r="F760" s="74"/>
      <c r="G760" s="75">
        <v>34</v>
      </c>
      <c r="H760" s="76"/>
      <c r="I760" s="76"/>
      <c r="J760" s="8" t="s">
        <v>183</v>
      </c>
      <c r="K760" s="77">
        <f t="shared" ref="K760:M760" si="195">SUM(K761,K768)</f>
        <v>0</v>
      </c>
      <c r="L760" s="77">
        <f t="shared" si="195"/>
        <v>0</v>
      </c>
      <c r="M760" s="77">
        <f t="shared" si="195"/>
        <v>0</v>
      </c>
      <c r="N760" s="70"/>
    </row>
    <row r="761" spans="1:14" ht="15.75" hidden="1" customHeight="1" x14ac:dyDescent="0.2">
      <c r="A761" s="53">
        <f t="shared" si="187"/>
        <v>342</v>
      </c>
      <c r="B761" s="54" t="str">
        <f t="shared" si="1"/>
        <v xml:space="preserve"> </v>
      </c>
      <c r="C761" s="72" t="str">
        <f t="shared" si="191"/>
        <v xml:space="preserve">  </v>
      </c>
      <c r="D761" s="72" t="str">
        <f t="shared" si="192"/>
        <v xml:space="preserve">  </v>
      </c>
      <c r="E761" s="73"/>
      <c r="F761" s="74"/>
      <c r="G761" s="75">
        <v>342</v>
      </c>
      <c r="H761" s="76"/>
      <c r="I761" s="76"/>
      <c r="J761" s="8" t="s">
        <v>238</v>
      </c>
      <c r="K761" s="77">
        <f t="shared" ref="K761:M761" si="196">SUM(K762:K767)</f>
        <v>0</v>
      </c>
      <c r="L761" s="77">
        <f t="shared" si="196"/>
        <v>0</v>
      </c>
      <c r="M761" s="77">
        <f t="shared" si="196"/>
        <v>0</v>
      </c>
      <c r="N761" s="99"/>
    </row>
    <row r="762" spans="1:14" ht="38.25" hidden="1" customHeight="1" x14ac:dyDescent="0.2">
      <c r="A762" s="53">
        <f t="shared" si="187"/>
        <v>3423</v>
      </c>
      <c r="B762" s="54">
        <f t="shared" si="1"/>
        <v>32</v>
      </c>
      <c r="C762" s="72" t="str">
        <f t="shared" si="191"/>
        <v>092</v>
      </c>
      <c r="D762" s="72" t="str">
        <f t="shared" si="192"/>
        <v>0922</v>
      </c>
      <c r="E762" s="73" t="s">
        <v>195</v>
      </c>
      <c r="F762" s="74">
        <v>32</v>
      </c>
      <c r="G762" s="75">
        <v>3423</v>
      </c>
      <c r="H762" s="101">
        <v>1252</v>
      </c>
      <c r="I762" s="101" t="s">
        <v>145</v>
      </c>
      <c r="J762" s="141" t="s">
        <v>239</v>
      </c>
      <c r="K762" s="77"/>
      <c r="L762" s="77"/>
      <c r="M762" s="77"/>
      <c r="N762" s="70">
        <v>3210</v>
      </c>
    </row>
    <row r="763" spans="1:14" ht="15.75" hidden="1" customHeight="1" x14ac:dyDescent="0.2">
      <c r="A763" s="53">
        <f t="shared" si="187"/>
        <v>3423</v>
      </c>
      <c r="B763" s="54" t="str">
        <f t="shared" si="1"/>
        <v xml:space="preserve"> </v>
      </c>
      <c r="C763" s="72" t="str">
        <f t="shared" si="191"/>
        <v xml:space="preserve">  </v>
      </c>
      <c r="D763" s="72" t="str">
        <f t="shared" si="192"/>
        <v xml:space="preserve">  </v>
      </c>
      <c r="E763" s="73" t="s">
        <v>195</v>
      </c>
      <c r="F763" s="74">
        <v>49</v>
      </c>
      <c r="G763" s="75">
        <v>3423</v>
      </c>
      <c r="H763" s="101"/>
      <c r="I763" s="101" t="s">
        <v>145</v>
      </c>
      <c r="J763" s="142"/>
      <c r="K763" s="77"/>
      <c r="L763" s="77"/>
      <c r="M763" s="77"/>
      <c r="N763" s="70">
        <v>4910</v>
      </c>
    </row>
    <row r="764" spans="1:14" ht="15.75" hidden="1" customHeight="1" x14ac:dyDescent="0.2">
      <c r="A764" s="53">
        <f t="shared" si="187"/>
        <v>3423</v>
      </c>
      <c r="B764" s="54" t="str">
        <f t="shared" si="1"/>
        <v xml:space="preserve"> </v>
      </c>
      <c r="C764" s="72" t="str">
        <f t="shared" si="191"/>
        <v xml:space="preserve">  </v>
      </c>
      <c r="D764" s="72" t="str">
        <f t="shared" si="192"/>
        <v xml:space="preserve">  </v>
      </c>
      <c r="E764" s="73" t="s">
        <v>195</v>
      </c>
      <c r="F764" s="74">
        <v>54</v>
      </c>
      <c r="G764" s="75">
        <v>3423</v>
      </c>
      <c r="H764" s="101"/>
      <c r="I764" s="101" t="s">
        <v>145</v>
      </c>
      <c r="J764" s="142"/>
      <c r="K764" s="77"/>
      <c r="L764" s="77"/>
      <c r="M764" s="77"/>
      <c r="N764" s="70">
        <v>5410</v>
      </c>
    </row>
    <row r="765" spans="1:14" ht="15.75" hidden="1" customHeight="1" x14ac:dyDescent="0.2">
      <c r="A765" s="53">
        <f t="shared" si="187"/>
        <v>3423</v>
      </c>
      <c r="B765" s="54" t="str">
        <f t="shared" si="1"/>
        <v xml:space="preserve"> </v>
      </c>
      <c r="C765" s="72" t="str">
        <f t="shared" si="191"/>
        <v xml:space="preserve">  </v>
      </c>
      <c r="D765" s="72" t="str">
        <f t="shared" si="192"/>
        <v xml:space="preserve">  </v>
      </c>
      <c r="E765" s="73" t="s">
        <v>195</v>
      </c>
      <c r="F765" s="74">
        <v>62</v>
      </c>
      <c r="G765" s="75">
        <v>3423</v>
      </c>
      <c r="H765" s="101"/>
      <c r="I765" s="101" t="s">
        <v>145</v>
      </c>
      <c r="J765" s="142"/>
      <c r="K765" s="77"/>
      <c r="L765" s="77"/>
      <c r="M765" s="77"/>
      <c r="N765" s="70">
        <v>6210</v>
      </c>
    </row>
    <row r="766" spans="1:14" ht="15.75" hidden="1" customHeight="1" x14ac:dyDescent="0.2">
      <c r="A766" s="53">
        <f t="shared" si="187"/>
        <v>3423</v>
      </c>
      <c r="B766" s="54" t="str">
        <f t="shared" si="1"/>
        <v xml:space="preserve"> </v>
      </c>
      <c r="C766" s="72" t="str">
        <f t="shared" si="191"/>
        <v xml:space="preserve">  </v>
      </c>
      <c r="D766" s="72" t="str">
        <f t="shared" si="192"/>
        <v xml:space="preserve">  </v>
      </c>
      <c r="E766" s="73" t="s">
        <v>195</v>
      </c>
      <c r="F766" s="74">
        <v>72</v>
      </c>
      <c r="G766" s="75">
        <v>3423</v>
      </c>
      <c r="H766" s="101"/>
      <c r="I766" s="101" t="s">
        <v>145</v>
      </c>
      <c r="J766" s="142"/>
      <c r="K766" s="77"/>
      <c r="L766" s="77"/>
      <c r="M766" s="77"/>
      <c r="N766" s="70">
        <v>7210</v>
      </c>
    </row>
    <row r="767" spans="1:14" ht="15.75" hidden="1" customHeight="1" x14ac:dyDescent="0.2">
      <c r="A767" s="53">
        <f t="shared" si="187"/>
        <v>3423</v>
      </c>
      <c r="B767" s="54" t="str">
        <f t="shared" si="1"/>
        <v xml:space="preserve"> </v>
      </c>
      <c r="C767" s="72" t="str">
        <f t="shared" si="191"/>
        <v xml:space="preserve">  </v>
      </c>
      <c r="D767" s="72" t="str">
        <f t="shared" si="192"/>
        <v xml:space="preserve">  </v>
      </c>
      <c r="E767" s="73" t="s">
        <v>195</v>
      </c>
      <c r="F767" s="74">
        <v>82</v>
      </c>
      <c r="G767" s="75">
        <v>3423</v>
      </c>
      <c r="H767" s="101"/>
      <c r="I767" s="101" t="s">
        <v>145</v>
      </c>
      <c r="J767" s="143"/>
      <c r="K767" s="77"/>
      <c r="L767" s="77"/>
      <c r="M767" s="77"/>
      <c r="N767" s="70">
        <v>8210</v>
      </c>
    </row>
    <row r="768" spans="1:14" ht="15.75" hidden="1" customHeight="1" x14ac:dyDescent="0.2">
      <c r="A768" s="53">
        <f t="shared" si="187"/>
        <v>343</v>
      </c>
      <c r="B768" s="54" t="str">
        <f t="shared" si="1"/>
        <v xml:space="preserve"> </v>
      </c>
      <c r="C768" s="72" t="str">
        <f t="shared" si="191"/>
        <v xml:space="preserve">  </v>
      </c>
      <c r="D768" s="72" t="str">
        <f t="shared" si="192"/>
        <v xml:space="preserve">  </v>
      </c>
      <c r="E768" s="73"/>
      <c r="F768" s="74"/>
      <c r="G768" s="75">
        <v>343</v>
      </c>
      <c r="H768" s="76"/>
      <c r="I768" s="76"/>
      <c r="J768" s="8" t="s">
        <v>184</v>
      </c>
      <c r="K768" s="77">
        <f t="shared" ref="K768:M768" si="197">SUM(K769:K792)</f>
        <v>0</v>
      </c>
      <c r="L768" s="77">
        <f t="shared" si="197"/>
        <v>0</v>
      </c>
      <c r="M768" s="77">
        <f t="shared" si="197"/>
        <v>0</v>
      </c>
      <c r="N768" s="70"/>
    </row>
    <row r="769" spans="1:14" ht="25.5" hidden="1" customHeight="1" x14ac:dyDescent="0.2">
      <c r="A769" s="53">
        <f t="shared" si="187"/>
        <v>3431</v>
      </c>
      <c r="B769" s="54">
        <f t="shared" si="1"/>
        <v>32</v>
      </c>
      <c r="C769" s="72" t="str">
        <f t="shared" si="191"/>
        <v>092</v>
      </c>
      <c r="D769" s="72" t="str">
        <f t="shared" si="192"/>
        <v>0922</v>
      </c>
      <c r="E769" s="73" t="s">
        <v>195</v>
      </c>
      <c r="F769" s="74">
        <v>32</v>
      </c>
      <c r="G769" s="75">
        <v>3431</v>
      </c>
      <c r="H769" s="101">
        <v>1253</v>
      </c>
      <c r="I769" s="101" t="s">
        <v>145</v>
      </c>
      <c r="J769" s="141" t="s">
        <v>185</v>
      </c>
      <c r="K769" s="77"/>
      <c r="L769" s="77"/>
      <c r="M769" s="77"/>
      <c r="N769" s="70">
        <v>3210</v>
      </c>
    </row>
    <row r="770" spans="1:14" ht="15.75" hidden="1" customHeight="1" x14ac:dyDescent="0.2">
      <c r="A770" s="53">
        <f t="shared" si="187"/>
        <v>3431</v>
      </c>
      <c r="B770" s="54" t="str">
        <f t="shared" si="1"/>
        <v xml:space="preserve"> </v>
      </c>
      <c r="C770" s="72" t="str">
        <f t="shared" si="191"/>
        <v xml:space="preserve">  </v>
      </c>
      <c r="D770" s="72" t="str">
        <f t="shared" si="192"/>
        <v xml:space="preserve">  </v>
      </c>
      <c r="E770" s="73" t="s">
        <v>195</v>
      </c>
      <c r="F770" s="74">
        <v>49</v>
      </c>
      <c r="G770" s="75">
        <v>3431</v>
      </c>
      <c r="H770" s="101"/>
      <c r="I770" s="101" t="s">
        <v>145</v>
      </c>
      <c r="J770" s="142"/>
      <c r="K770" s="77"/>
      <c r="L770" s="77"/>
      <c r="M770" s="77"/>
      <c r="N770" s="70">
        <v>4910</v>
      </c>
    </row>
    <row r="771" spans="1:14" ht="15.75" hidden="1" customHeight="1" x14ac:dyDescent="0.2">
      <c r="A771" s="53">
        <f t="shared" si="187"/>
        <v>3431</v>
      </c>
      <c r="B771" s="54" t="str">
        <f t="shared" si="1"/>
        <v xml:space="preserve"> </v>
      </c>
      <c r="C771" s="72" t="str">
        <f t="shared" si="191"/>
        <v xml:space="preserve">  </v>
      </c>
      <c r="D771" s="72" t="str">
        <f t="shared" si="192"/>
        <v xml:space="preserve">  </v>
      </c>
      <c r="E771" s="73" t="s">
        <v>195</v>
      </c>
      <c r="F771" s="74">
        <v>54</v>
      </c>
      <c r="G771" s="75">
        <v>3431</v>
      </c>
      <c r="H771" s="101"/>
      <c r="I771" s="101" t="s">
        <v>145</v>
      </c>
      <c r="J771" s="142"/>
      <c r="K771" s="77"/>
      <c r="L771" s="77"/>
      <c r="M771" s="77"/>
      <c r="N771" s="70">
        <v>5410</v>
      </c>
    </row>
    <row r="772" spans="1:14" ht="15.75" hidden="1" customHeight="1" x14ac:dyDescent="0.2">
      <c r="A772" s="53">
        <f t="shared" si="187"/>
        <v>3431</v>
      </c>
      <c r="B772" s="54" t="str">
        <f t="shared" si="1"/>
        <v xml:space="preserve"> </v>
      </c>
      <c r="C772" s="72" t="str">
        <f t="shared" si="191"/>
        <v xml:space="preserve">  </v>
      </c>
      <c r="D772" s="72" t="str">
        <f t="shared" si="192"/>
        <v xml:space="preserve">  </v>
      </c>
      <c r="E772" s="73" t="s">
        <v>195</v>
      </c>
      <c r="F772" s="74">
        <v>62</v>
      </c>
      <c r="G772" s="75">
        <v>3431</v>
      </c>
      <c r="H772" s="101"/>
      <c r="I772" s="101" t="s">
        <v>145</v>
      </c>
      <c r="J772" s="142"/>
      <c r="K772" s="77"/>
      <c r="L772" s="77"/>
      <c r="M772" s="77"/>
      <c r="N772" s="70">
        <v>6210</v>
      </c>
    </row>
    <row r="773" spans="1:14" ht="15.75" hidden="1" customHeight="1" x14ac:dyDescent="0.2">
      <c r="A773" s="53">
        <f t="shared" si="187"/>
        <v>3431</v>
      </c>
      <c r="B773" s="54" t="str">
        <f t="shared" si="1"/>
        <v xml:space="preserve"> </v>
      </c>
      <c r="C773" s="72" t="str">
        <f t="shared" si="191"/>
        <v xml:space="preserve">  </v>
      </c>
      <c r="D773" s="72" t="str">
        <f t="shared" si="192"/>
        <v xml:space="preserve">  </v>
      </c>
      <c r="E773" s="73" t="s">
        <v>195</v>
      </c>
      <c r="F773" s="74">
        <v>72</v>
      </c>
      <c r="G773" s="75">
        <v>3431</v>
      </c>
      <c r="H773" s="101"/>
      <c r="I773" s="101" t="s">
        <v>145</v>
      </c>
      <c r="J773" s="142"/>
      <c r="K773" s="77"/>
      <c r="L773" s="77"/>
      <c r="M773" s="77"/>
      <c r="N773" s="70">
        <v>7210</v>
      </c>
    </row>
    <row r="774" spans="1:14" ht="15.75" hidden="1" customHeight="1" x14ac:dyDescent="0.2">
      <c r="A774" s="53">
        <f t="shared" si="187"/>
        <v>3431</v>
      </c>
      <c r="B774" s="54" t="str">
        <f t="shared" si="1"/>
        <v xml:space="preserve"> </v>
      </c>
      <c r="C774" s="72" t="str">
        <f t="shared" si="191"/>
        <v xml:space="preserve">  </v>
      </c>
      <c r="D774" s="72" t="str">
        <f t="shared" si="192"/>
        <v xml:space="preserve">  </v>
      </c>
      <c r="E774" s="73" t="s">
        <v>195</v>
      </c>
      <c r="F774" s="74">
        <v>82</v>
      </c>
      <c r="G774" s="75">
        <v>3431</v>
      </c>
      <c r="H774" s="101"/>
      <c r="I774" s="101" t="s">
        <v>145</v>
      </c>
      <c r="J774" s="143"/>
      <c r="K774" s="77"/>
      <c r="L774" s="77"/>
      <c r="M774" s="77"/>
      <c r="N774" s="70">
        <v>8210</v>
      </c>
    </row>
    <row r="775" spans="1:14" ht="25.5" hidden="1" customHeight="1" x14ac:dyDescent="0.2">
      <c r="A775" s="53">
        <f t="shared" si="187"/>
        <v>3432</v>
      </c>
      <c r="B775" s="54">
        <f t="shared" si="1"/>
        <v>32</v>
      </c>
      <c r="C775" s="72" t="str">
        <f t="shared" si="191"/>
        <v>092</v>
      </c>
      <c r="D775" s="72" t="str">
        <f t="shared" si="192"/>
        <v>0922</v>
      </c>
      <c r="E775" s="73" t="s">
        <v>195</v>
      </c>
      <c r="F775" s="74">
        <v>32</v>
      </c>
      <c r="G775" s="75">
        <v>3432</v>
      </c>
      <c r="H775" s="101">
        <v>1256</v>
      </c>
      <c r="I775" s="101" t="s">
        <v>145</v>
      </c>
      <c r="J775" s="141" t="s">
        <v>223</v>
      </c>
      <c r="K775" s="77"/>
      <c r="L775" s="77"/>
      <c r="M775" s="77"/>
      <c r="N775" s="70">
        <v>3210</v>
      </c>
    </row>
    <row r="776" spans="1:14" ht="15.75" hidden="1" customHeight="1" x14ac:dyDescent="0.2">
      <c r="A776" s="53">
        <f t="shared" si="187"/>
        <v>3432</v>
      </c>
      <c r="B776" s="54" t="str">
        <f t="shared" si="1"/>
        <v xml:space="preserve"> </v>
      </c>
      <c r="C776" s="72" t="str">
        <f t="shared" si="191"/>
        <v xml:space="preserve">  </v>
      </c>
      <c r="D776" s="72" t="str">
        <f t="shared" si="192"/>
        <v xml:space="preserve">  </v>
      </c>
      <c r="E776" s="73" t="s">
        <v>195</v>
      </c>
      <c r="F776" s="74">
        <v>49</v>
      </c>
      <c r="G776" s="75">
        <v>3432</v>
      </c>
      <c r="H776" s="101"/>
      <c r="I776" s="101" t="s">
        <v>145</v>
      </c>
      <c r="J776" s="142"/>
      <c r="K776" s="77"/>
      <c r="L776" s="77"/>
      <c r="M776" s="77"/>
      <c r="N776" s="70">
        <v>4910</v>
      </c>
    </row>
    <row r="777" spans="1:14" ht="15.75" hidden="1" customHeight="1" x14ac:dyDescent="0.2">
      <c r="A777" s="53">
        <f t="shared" si="187"/>
        <v>3432</v>
      </c>
      <c r="B777" s="54" t="str">
        <f t="shared" si="1"/>
        <v xml:space="preserve"> </v>
      </c>
      <c r="C777" s="72" t="str">
        <f t="shared" si="191"/>
        <v xml:space="preserve">  </v>
      </c>
      <c r="D777" s="72" t="str">
        <f t="shared" si="192"/>
        <v xml:space="preserve">  </v>
      </c>
      <c r="E777" s="73" t="s">
        <v>195</v>
      </c>
      <c r="F777" s="74">
        <v>54</v>
      </c>
      <c r="G777" s="75">
        <v>3432</v>
      </c>
      <c r="H777" s="101"/>
      <c r="I777" s="101" t="s">
        <v>145</v>
      </c>
      <c r="J777" s="142"/>
      <c r="K777" s="77"/>
      <c r="L777" s="77"/>
      <c r="M777" s="77"/>
      <c r="N777" s="70">
        <v>5410</v>
      </c>
    </row>
    <row r="778" spans="1:14" ht="15.75" hidden="1" customHeight="1" x14ac:dyDescent="0.2">
      <c r="A778" s="53">
        <f t="shared" si="187"/>
        <v>3432</v>
      </c>
      <c r="B778" s="54" t="str">
        <f t="shared" si="1"/>
        <v xml:space="preserve"> </v>
      </c>
      <c r="C778" s="72" t="str">
        <f t="shared" si="191"/>
        <v xml:space="preserve">  </v>
      </c>
      <c r="D778" s="72" t="str">
        <f t="shared" si="192"/>
        <v xml:space="preserve">  </v>
      </c>
      <c r="E778" s="73" t="s">
        <v>195</v>
      </c>
      <c r="F778" s="74">
        <v>62</v>
      </c>
      <c r="G778" s="75">
        <v>3432</v>
      </c>
      <c r="H778" s="101"/>
      <c r="I778" s="101" t="s">
        <v>145</v>
      </c>
      <c r="J778" s="142"/>
      <c r="K778" s="77"/>
      <c r="L778" s="77"/>
      <c r="M778" s="77"/>
      <c r="N778" s="70">
        <v>6210</v>
      </c>
    </row>
    <row r="779" spans="1:14" ht="15.75" hidden="1" customHeight="1" x14ac:dyDescent="0.2">
      <c r="A779" s="53">
        <f t="shared" si="187"/>
        <v>3432</v>
      </c>
      <c r="B779" s="54" t="str">
        <f t="shared" si="1"/>
        <v xml:space="preserve"> </v>
      </c>
      <c r="C779" s="72" t="str">
        <f t="shared" si="191"/>
        <v xml:space="preserve">  </v>
      </c>
      <c r="D779" s="72" t="str">
        <f t="shared" si="192"/>
        <v xml:space="preserve">  </v>
      </c>
      <c r="E779" s="73" t="s">
        <v>195</v>
      </c>
      <c r="F779" s="74">
        <v>72</v>
      </c>
      <c r="G779" s="75">
        <v>3432</v>
      </c>
      <c r="H779" s="101"/>
      <c r="I779" s="101" t="s">
        <v>145</v>
      </c>
      <c r="J779" s="142"/>
      <c r="K779" s="77"/>
      <c r="L779" s="77"/>
      <c r="M779" s="77"/>
      <c r="N779" s="70">
        <v>7210</v>
      </c>
    </row>
    <row r="780" spans="1:14" ht="15.75" hidden="1" customHeight="1" x14ac:dyDescent="0.2">
      <c r="A780" s="53">
        <f t="shared" si="187"/>
        <v>3432</v>
      </c>
      <c r="B780" s="54" t="str">
        <f t="shared" si="1"/>
        <v xml:space="preserve"> </v>
      </c>
      <c r="C780" s="72" t="str">
        <f t="shared" si="191"/>
        <v xml:space="preserve">  </v>
      </c>
      <c r="D780" s="72" t="str">
        <f t="shared" si="192"/>
        <v xml:space="preserve">  </v>
      </c>
      <c r="E780" s="73" t="s">
        <v>195</v>
      </c>
      <c r="F780" s="74">
        <v>82</v>
      </c>
      <c r="G780" s="75">
        <v>3432</v>
      </c>
      <c r="H780" s="101"/>
      <c r="I780" s="101" t="s">
        <v>145</v>
      </c>
      <c r="J780" s="143"/>
      <c r="K780" s="77"/>
      <c r="L780" s="77"/>
      <c r="M780" s="77"/>
      <c r="N780" s="70">
        <v>8210</v>
      </c>
    </row>
    <row r="781" spans="1:14" ht="15.75" hidden="1" customHeight="1" x14ac:dyDescent="0.2">
      <c r="A781" s="53">
        <f t="shared" si="187"/>
        <v>3433</v>
      </c>
      <c r="B781" s="54">
        <f t="shared" si="1"/>
        <v>32</v>
      </c>
      <c r="C781" s="72" t="str">
        <f t="shared" si="191"/>
        <v>092</v>
      </c>
      <c r="D781" s="72" t="str">
        <f t="shared" si="192"/>
        <v>0922</v>
      </c>
      <c r="E781" s="73" t="s">
        <v>195</v>
      </c>
      <c r="F781" s="74">
        <v>32</v>
      </c>
      <c r="G781" s="75">
        <v>3433</v>
      </c>
      <c r="H781" s="101">
        <v>1258</v>
      </c>
      <c r="I781" s="101" t="s">
        <v>145</v>
      </c>
      <c r="J781" s="141" t="s">
        <v>186</v>
      </c>
      <c r="K781" s="77"/>
      <c r="L781" s="77"/>
      <c r="M781" s="77"/>
      <c r="N781" s="70">
        <v>3210</v>
      </c>
    </row>
    <row r="782" spans="1:14" ht="15.75" hidden="1" customHeight="1" x14ac:dyDescent="0.2">
      <c r="A782" s="53">
        <f t="shared" si="187"/>
        <v>3433</v>
      </c>
      <c r="B782" s="54" t="str">
        <f t="shared" si="1"/>
        <v xml:space="preserve"> </v>
      </c>
      <c r="C782" s="72" t="str">
        <f t="shared" si="191"/>
        <v xml:space="preserve">  </v>
      </c>
      <c r="D782" s="72" t="str">
        <f t="shared" si="192"/>
        <v xml:space="preserve">  </v>
      </c>
      <c r="E782" s="73" t="s">
        <v>195</v>
      </c>
      <c r="F782" s="74">
        <v>49</v>
      </c>
      <c r="G782" s="75">
        <v>3433</v>
      </c>
      <c r="H782" s="101"/>
      <c r="I782" s="101" t="s">
        <v>145</v>
      </c>
      <c r="J782" s="142"/>
      <c r="K782" s="77"/>
      <c r="L782" s="77"/>
      <c r="M782" s="77"/>
      <c r="N782" s="70">
        <v>4910</v>
      </c>
    </row>
    <row r="783" spans="1:14" ht="15.75" hidden="1" customHeight="1" x14ac:dyDescent="0.2">
      <c r="A783" s="53">
        <f t="shared" si="187"/>
        <v>3433</v>
      </c>
      <c r="B783" s="54" t="str">
        <f t="shared" si="1"/>
        <v xml:space="preserve"> </v>
      </c>
      <c r="C783" s="72" t="str">
        <f t="shared" si="191"/>
        <v xml:space="preserve">  </v>
      </c>
      <c r="D783" s="72" t="str">
        <f t="shared" si="192"/>
        <v xml:space="preserve">  </v>
      </c>
      <c r="E783" s="73" t="s">
        <v>195</v>
      </c>
      <c r="F783" s="74">
        <v>54</v>
      </c>
      <c r="G783" s="75">
        <v>3433</v>
      </c>
      <c r="H783" s="101"/>
      <c r="I783" s="101" t="s">
        <v>145</v>
      </c>
      <c r="J783" s="142"/>
      <c r="K783" s="77"/>
      <c r="L783" s="77"/>
      <c r="M783" s="77"/>
      <c r="N783" s="70">
        <v>5410</v>
      </c>
    </row>
    <row r="784" spans="1:14" ht="15.75" hidden="1" customHeight="1" x14ac:dyDescent="0.2">
      <c r="A784" s="53">
        <f t="shared" si="187"/>
        <v>3433</v>
      </c>
      <c r="B784" s="54" t="str">
        <f t="shared" si="1"/>
        <v xml:space="preserve"> </v>
      </c>
      <c r="C784" s="72" t="str">
        <f t="shared" si="191"/>
        <v xml:space="preserve">  </v>
      </c>
      <c r="D784" s="72" t="str">
        <f t="shared" si="192"/>
        <v xml:space="preserve">  </v>
      </c>
      <c r="E784" s="73" t="s">
        <v>195</v>
      </c>
      <c r="F784" s="74">
        <v>62</v>
      </c>
      <c r="G784" s="75">
        <v>3433</v>
      </c>
      <c r="H784" s="101"/>
      <c r="I784" s="101" t="s">
        <v>145</v>
      </c>
      <c r="J784" s="142"/>
      <c r="K784" s="77"/>
      <c r="L784" s="77"/>
      <c r="M784" s="77"/>
      <c r="N784" s="70">
        <v>6210</v>
      </c>
    </row>
    <row r="785" spans="1:14" ht="15.75" hidden="1" customHeight="1" x14ac:dyDescent="0.2">
      <c r="A785" s="53">
        <f t="shared" si="187"/>
        <v>3433</v>
      </c>
      <c r="B785" s="54" t="str">
        <f t="shared" si="1"/>
        <v xml:space="preserve"> </v>
      </c>
      <c r="C785" s="72" t="str">
        <f t="shared" si="191"/>
        <v xml:space="preserve">  </v>
      </c>
      <c r="D785" s="72" t="str">
        <f t="shared" si="192"/>
        <v xml:space="preserve">  </v>
      </c>
      <c r="E785" s="73" t="s">
        <v>195</v>
      </c>
      <c r="F785" s="74">
        <v>72</v>
      </c>
      <c r="G785" s="75">
        <v>3433</v>
      </c>
      <c r="H785" s="101"/>
      <c r="I785" s="101" t="s">
        <v>145</v>
      </c>
      <c r="J785" s="142"/>
      <c r="K785" s="77"/>
      <c r="L785" s="77"/>
      <c r="M785" s="77"/>
      <c r="N785" s="70">
        <v>7210</v>
      </c>
    </row>
    <row r="786" spans="1:14" ht="15.75" hidden="1" customHeight="1" x14ac:dyDescent="0.2">
      <c r="A786" s="53">
        <f t="shared" si="187"/>
        <v>3433</v>
      </c>
      <c r="B786" s="54" t="str">
        <f t="shared" si="1"/>
        <v xml:space="preserve"> </v>
      </c>
      <c r="C786" s="72" t="str">
        <f t="shared" si="191"/>
        <v xml:space="preserve">  </v>
      </c>
      <c r="D786" s="72" t="str">
        <f t="shared" si="192"/>
        <v xml:space="preserve">  </v>
      </c>
      <c r="E786" s="73" t="s">
        <v>195</v>
      </c>
      <c r="F786" s="74">
        <v>82</v>
      </c>
      <c r="G786" s="75">
        <v>3433</v>
      </c>
      <c r="H786" s="101"/>
      <c r="I786" s="101" t="s">
        <v>145</v>
      </c>
      <c r="J786" s="143"/>
      <c r="K786" s="77"/>
      <c r="L786" s="77"/>
      <c r="M786" s="77"/>
      <c r="N786" s="70">
        <v>8210</v>
      </c>
    </row>
    <row r="787" spans="1:14" ht="25.5" hidden="1" customHeight="1" x14ac:dyDescent="0.2">
      <c r="A787" s="53">
        <f t="shared" si="187"/>
        <v>3434</v>
      </c>
      <c r="B787" s="54">
        <f t="shared" si="1"/>
        <v>32</v>
      </c>
      <c r="C787" s="72" t="str">
        <f t="shared" si="191"/>
        <v>092</v>
      </c>
      <c r="D787" s="72" t="str">
        <f t="shared" si="192"/>
        <v>0922</v>
      </c>
      <c r="E787" s="73" t="s">
        <v>195</v>
      </c>
      <c r="F787" s="74">
        <v>32</v>
      </c>
      <c r="G787" s="75">
        <v>3434</v>
      </c>
      <c r="H787" s="110">
        <v>1741</v>
      </c>
      <c r="I787" s="101" t="s">
        <v>145</v>
      </c>
      <c r="J787" s="141" t="s">
        <v>187</v>
      </c>
      <c r="K787" s="77"/>
      <c r="L787" s="77"/>
      <c r="M787" s="77"/>
      <c r="N787" s="70">
        <v>3210</v>
      </c>
    </row>
    <row r="788" spans="1:14" ht="15.75" hidden="1" customHeight="1" x14ac:dyDescent="0.2">
      <c r="A788" s="53">
        <f t="shared" si="187"/>
        <v>3434</v>
      </c>
      <c r="B788" s="54" t="str">
        <f t="shared" si="1"/>
        <v xml:space="preserve"> </v>
      </c>
      <c r="C788" s="72" t="str">
        <f t="shared" si="191"/>
        <v xml:space="preserve">  </v>
      </c>
      <c r="D788" s="72" t="str">
        <f t="shared" si="192"/>
        <v xml:space="preserve">  </v>
      </c>
      <c r="E788" s="73" t="s">
        <v>195</v>
      </c>
      <c r="F788" s="74">
        <v>49</v>
      </c>
      <c r="G788" s="75">
        <v>3434</v>
      </c>
      <c r="H788" s="101"/>
      <c r="I788" s="101" t="s">
        <v>145</v>
      </c>
      <c r="J788" s="142"/>
      <c r="K788" s="77"/>
      <c r="L788" s="77"/>
      <c r="M788" s="77"/>
      <c r="N788" s="70">
        <v>4910</v>
      </c>
    </row>
    <row r="789" spans="1:14" ht="15.75" hidden="1" customHeight="1" x14ac:dyDescent="0.2">
      <c r="A789" s="53">
        <f t="shared" si="187"/>
        <v>3434</v>
      </c>
      <c r="B789" s="54" t="str">
        <f t="shared" si="1"/>
        <v xml:space="preserve"> </v>
      </c>
      <c r="C789" s="72" t="str">
        <f t="shared" si="191"/>
        <v xml:space="preserve">  </v>
      </c>
      <c r="D789" s="72" t="str">
        <f t="shared" si="192"/>
        <v xml:space="preserve">  </v>
      </c>
      <c r="E789" s="73" t="s">
        <v>195</v>
      </c>
      <c r="F789" s="74">
        <v>54</v>
      </c>
      <c r="G789" s="75">
        <v>3434</v>
      </c>
      <c r="H789" s="101"/>
      <c r="I789" s="101" t="s">
        <v>145</v>
      </c>
      <c r="J789" s="142"/>
      <c r="K789" s="77"/>
      <c r="L789" s="77"/>
      <c r="M789" s="77"/>
      <c r="N789" s="70">
        <v>5410</v>
      </c>
    </row>
    <row r="790" spans="1:14" ht="15.75" hidden="1" customHeight="1" x14ac:dyDescent="0.2">
      <c r="A790" s="53">
        <f t="shared" si="187"/>
        <v>3434</v>
      </c>
      <c r="B790" s="54" t="str">
        <f t="shared" si="1"/>
        <v xml:space="preserve"> </v>
      </c>
      <c r="C790" s="72" t="str">
        <f t="shared" si="191"/>
        <v xml:space="preserve">  </v>
      </c>
      <c r="D790" s="72" t="str">
        <f t="shared" si="192"/>
        <v xml:space="preserve">  </v>
      </c>
      <c r="E790" s="73" t="s">
        <v>195</v>
      </c>
      <c r="F790" s="74">
        <v>62</v>
      </c>
      <c r="G790" s="75">
        <v>3434</v>
      </c>
      <c r="H790" s="101"/>
      <c r="I790" s="101" t="s">
        <v>145</v>
      </c>
      <c r="J790" s="142"/>
      <c r="K790" s="77"/>
      <c r="L790" s="77"/>
      <c r="M790" s="77"/>
      <c r="N790" s="70">
        <v>6210</v>
      </c>
    </row>
    <row r="791" spans="1:14" ht="15.75" hidden="1" customHeight="1" x14ac:dyDescent="0.2">
      <c r="A791" s="53">
        <f t="shared" si="187"/>
        <v>3434</v>
      </c>
      <c r="B791" s="54" t="str">
        <f t="shared" si="1"/>
        <v xml:space="preserve"> </v>
      </c>
      <c r="C791" s="72" t="str">
        <f t="shared" si="191"/>
        <v xml:space="preserve">  </v>
      </c>
      <c r="D791" s="72" t="str">
        <f t="shared" si="192"/>
        <v xml:space="preserve">  </v>
      </c>
      <c r="E791" s="73" t="s">
        <v>195</v>
      </c>
      <c r="F791" s="74">
        <v>72</v>
      </c>
      <c r="G791" s="75">
        <v>3434</v>
      </c>
      <c r="H791" s="101"/>
      <c r="I791" s="101" t="s">
        <v>145</v>
      </c>
      <c r="J791" s="142"/>
      <c r="K791" s="77"/>
      <c r="L791" s="77"/>
      <c r="M791" s="77"/>
      <c r="N791" s="70">
        <v>7210</v>
      </c>
    </row>
    <row r="792" spans="1:14" ht="15.75" hidden="1" customHeight="1" x14ac:dyDescent="0.2">
      <c r="A792" s="53">
        <f t="shared" si="187"/>
        <v>3434</v>
      </c>
      <c r="B792" s="54" t="str">
        <f t="shared" si="1"/>
        <v xml:space="preserve"> </v>
      </c>
      <c r="C792" s="72" t="str">
        <f t="shared" si="191"/>
        <v xml:space="preserve">  </v>
      </c>
      <c r="D792" s="72" t="str">
        <f t="shared" si="192"/>
        <v xml:space="preserve">  </v>
      </c>
      <c r="E792" s="73" t="s">
        <v>195</v>
      </c>
      <c r="F792" s="74">
        <v>82</v>
      </c>
      <c r="G792" s="75">
        <v>3434</v>
      </c>
      <c r="H792" s="101"/>
      <c r="I792" s="101" t="s">
        <v>145</v>
      </c>
      <c r="J792" s="143"/>
      <c r="K792" s="77"/>
      <c r="L792" s="77"/>
      <c r="M792" s="77"/>
      <c r="N792" s="70">
        <v>8210</v>
      </c>
    </row>
    <row r="793" spans="1:14" ht="15.75" hidden="1" customHeight="1" x14ac:dyDescent="0.2">
      <c r="A793" s="53">
        <f t="shared" si="187"/>
        <v>35</v>
      </c>
      <c r="B793" s="54" t="str">
        <f t="shared" si="1"/>
        <v xml:space="preserve"> </v>
      </c>
      <c r="C793" s="72" t="str">
        <f t="shared" si="191"/>
        <v xml:space="preserve">  </v>
      </c>
      <c r="D793" s="72" t="str">
        <f t="shared" si="192"/>
        <v xml:space="preserve">  </v>
      </c>
      <c r="E793" s="73"/>
      <c r="F793" s="74"/>
      <c r="G793" s="75">
        <v>35</v>
      </c>
      <c r="H793" s="76"/>
      <c r="I793" s="76"/>
      <c r="J793" s="8" t="s">
        <v>240</v>
      </c>
      <c r="K793" s="77">
        <f t="shared" ref="K793:M793" si="198">SUM(K794)</f>
        <v>0</v>
      </c>
      <c r="L793" s="77">
        <f t="shared" si="198"/>
        <v>0</v>
      </c>
      <c r="M793" s="77">
        <f t="shared" si="198"/>
        <v>0</v>
      </c>
      <c r="N793" s="70"/>
    </row>
    <row r="794" spans="1:14" ht="15.75" hidden="1" customHeight="1" x14ac:dyDescent="0.2">
      <c r="A794" s="53">
        <f t="shared" si="187"/>
        <v>353</v>
      </c>
      <c r="B794" s="54" t="str">
        <f t="shared" si="1"/>
        <v xml:space="preserve"> </v>
      </c>
      <c r="C794" s="72" t="str">
        <f t="shared" si="191"/>
        <v xml:space="preserve">  </v>
      </c>
      <c r="D794" s="72" t="str">
        <f t="shared" si="192"/>
        <v xml:space="preserve">  </v>
      </c>
      <c r="E794" s="73"/>
      <c r="F794" s="74"/>
      <c r="G794" s="75">
        <v>353</v>
      </c>
      <c r="H794" s="76"/>
      <c r="I794" s="76"/>
      <c r="J794" s="8" t="s">
        <v>241</v>
      </c>
      <c r="K794" s="77">
        <f t="shared" ref="K794:M794" si="199">SUM(K795:K800)</f>
        <v>0</v>
      </c>
      <c r="L794" s="77">
        <f t="shared" si="199"/>
        <v>0</v>
      </c>
      <c r="M794" s="77">
        <f t="shared" si="199"/>
        <v>0</v>
      </c>
      <c r="N794" s="70"/>
    </row>
    <row r="795" spans="1:14" ht="38.25" hidden="1" customHeight="1" x14ac:dyDescent="0.2">
      <c r="A795" s="53">
        <f t="shared" si="187"/>
        <v>3531</v>
      </c>
      <c r="B795" s="54">
        <f t="shared" si="1"/>
        <v>32</v>
      </c>
      <c r="C795" s="72" t="str">
        <f t="shared" si="191"/>
        <v>092</v>
      </c>
      <c r="D795" s="72" t="str">
        <f t="shared" si="192"/>
        <v>0922</v>
      </c>
      <c r="E795" s="73" t="s">
        <v>195</v>
      </c>
      <c r="F795" s="74">
        <v>32</v>
      </c>
      <c r="G795" s="75">
        <v>3531</v>
      </c>
      <c r="H795" s="100">
        <v>7023</v>
      </c>
      <c r="I795" s="101" t="s">
        <v>145</v>
      </c>
      <c r="J795" s="141" t="s">
        <v>241</v>
      </c>
      <c r="K795" s="77"/>
      <c r="L795" s="77"/>
      <c r="M795" s="77"/>
      <c r="N795" s="70">
        <v>3210</v>
      </c>
    </row>
    <row r="796" spans="1:14" ht="15.75" hidden="1" customHeight="1" x14ac:dyDescent="0.2">
      <c r="A796" s="53">
        <f t="shared" si="187"/>
        <v>3531</v>
      </c>
      <c r="B796" s="54" t="str">
        <f t="shared" si="1"/>
        <v xml:space="preserve"> </v>
      </c>
      <c r="C796" s="72" t="str">
        <f t="shared" si="191"/>
        <v xml:space="preserve">  </v>
      </c>
      <c r="D796" s="72" t="str">
        <f t="shared" si="192"/>
        <v xml:space="preserve">  </v>
      </c>
      <c r="E796" s="73" t="s">
        <v>195</v>
      </c>
      <c r="F796" s="74">
        <v>49</v>
      </c>
      <c r="G796" s="75">
        <v>3531</v>
      </c>
      <c r="H796" s="101"/>
      <c r="I796" s="101" t="s">
        <v>145</v>
      </c>
      <c r="J796" s="142"/>
      <c r="K796" s="77"/>
      <c r="L796" s="77"/>
      <c r="M796" s="77"/>
      <c r="N796" s="70">
        <v>4910</v>
      </c>
    </row>
    <row r="797" spans="1:14" ht="15.75" hidden="1" customHeight="1" x14ac:dyDescent="0.2">
      <c r="A797" s="53">
        <f t="shared" si="187"/>
        <v>3531</v>
      </c>
      <c r="B797" s="54" t="str">
        <f t="shared" si="1"/>
        <v xml:space="preserve"> </v>
      </c>
      <c r="C797" s="72" t="str">
        <f t="shared" si="191"/>
        <v xml:space="preserve">  </v>
      </c>
      <c r="D797" s="72" t="str">
        <f t="shared" si="192"/>
        <v xml:space="preserve">  </v>
      </c>
      <c r="E797" s="73" t="s">
        <v>195</v>
      </c>
      <c r="F797" s="74">
        <v>54</v>
      </c>
      <c r="G797" s="75">
        <v>3531</v>
      </c>
      <c r="H797" s="101"/>
      <c r="I797" s="101" t="s">
        <v>145</v>
      </c>
      <c r="J797" s="142"/>
      <c r="K797" s="77"/>
      <c r="L797" s="77"/>
      <c r="M797" s="77"/>
      <c r="N797" s="70">
        <v>5410</v>
      </c>
    </row>
    <row r="798" spans="1:14" ht="15.75" hidden="1" customHeight="1" x14ac:dyDescent="0.2">
      <c r="A798" s="53">
        <f t="shared" si="187"/>
        <v>3531</v>
      </c>
      <c r="B798" s="54" t="str">
        <f t="shared" si="1"/>
        <v xml:space="preserve"> </v>
      </c>
      <c r="C798" s="72" t="str">
        <f t="shared" si="191"/>
        <v xml:space="preserve">  </v>
      </c>
      <c r="D798" s="72" t="str">
        <f t="shared" si="192"/>
        <v xml:space="preserve">  </v>
      </c>
      <c r="E798" s="73" t="s">
        <v>195</v>
      </c>
      <c r="F798" s="74">
        <v>62</v>
      </c>
      <c r="G798" s="75">
        <v>3531</v>
      </c>
      <c r="H798" s="101"/>
      <c r="I798" s="101" t="s">
        <v>145</v>
      </c>
      <c r="J798" s="142"/>
      <c r="K798" s="77"/>
      <c r="L798" s="77"/>
      <c r="M798" s="77"/>
      <c r="N798" s="70">
        <v>6210</v>
      </c>
    </row>
    <row r="799" spans="1:14" ht="15.75" hidden="1" customHeight="1" x14ac:dyDescent="0.2">
      <c r="A799" s="53">
        <f t="shared" si="187"/>
        <v>3531</v>
      </c>
      <c r="B799" s="54" t="str">
        <f t="shared" si="1"/>
        <v xml:space="preserve"> </v>
      </c>
      <c r="C799" s="72" t="str">
        <f t="shared" si="191"/>
        <v xml:space="preserve">  </v>
      </c>
      <c r="D799" s="72" t="str">
        <f t="shared" si="192"/>
        <v xml:space="preserve">  </v>
      </c>
      <c r="E799" s="73" t="s">
        <v>195</v>
      </c>
      <c r="F799" s="74">
        <v>72</v>
      </c>
      <c r="G799" s="75">
        <v>3531</v>
      </c>
      <c r="H799" s="101"/>
      <c r="I799" s="101" t="s">
        <v>145</v>
      </c>
      <c r="J799" s="142"/>
      <c r="K799" s="77"/>
      <c r="L799" s="77"/>
      <c r="M799" s="77"/>
      <c r="N799" s="70">
        <v>7210</v>
      </c>
    </row>
    <row r="800" spans="1:14" ht="15.75" hidden="1" customHeight="1" x14ac:dyDescent="0.2">
      <c r="A800" s="53">
        <f t="shared" si="187"/>
        <v>3531</v>
      </c>
      <c r="B800" s="54" t="str">
        <f t="shared" si="1"/>
        <v xml:space="preserve"> </v>
      </c>
      <c r="C800" s="72" t="str">
        <f t="shared" si="191"/>
        <v xml:space="preserve">  </v>
      </c>
      <c r="D800" s="72" t="str">
        <f t="shared" si="192"/>
        <v xml:space="preserve">  </v>
      </c>
      <c r="E800" s="73" t="s">
        <v>195</v>
      </c>
      <c r="F800" s="74">
        <v>82</v>
      </c>
      <c r="G800" s="75">
        <v>3531</v>
      </c>
      <c r="H800" s="101"/>
      <c r="I800" s="101" t="s">
        <v>145</v>
      </c>
      <c r="J800" s="143"/>
      <c r="K800" s="77"/>
      <c r="L800" s="77"/>
      <c r="M800" s="77"/>
      <c r="N800" s="70">
        <v>8210</v>
      </c>
    </row>
    <row r="801" spans="1:14" ht="15.75" hidden="1" customHeight="1" x14ac:dyDescent="0.2">
      <c r="A801" s="53">
        <f t="shared" si="187"/>
        <v>36</v>
      </c>
      <c r="B801" s="54" t="str">
        <f t="shared" si="1"/>
        <v xml:space="preserve"> </v>
      </c>
      <c r="C801" s="72" t="str">
        <f t="shared" si="191"/>
        <v xml:space="preserve">  </v>
      </c>
      <c r="D801" s="72" t="str">
        <f t="shared" si="192"/>
        <v xml:space="preserve">  </v>
      </c>
      <c r="E801" s="73"/>
      <c r="F801" s="74"/>
      <c r="G801" s="75">
        <v>36</v>
      </c>
      <c r="H801" s="76"/>
      <c r="I801" s="76"/>
      <c r="J801" s="8" t="s">
        <v>242</v>
      </c>
      <c r="K801" s="77">
        <f t="shared" ref="K801:M801" si="200">SUM(K802,K815,K828)</f>
        <v>0</v>
      </c>
      <c r="L801" s="77">
        <f t="shared" si="200"/>
        <v>0</v>
      </c>
      <c r="M801" s="77">
        <f t="shared" si="200"/>
        <v>0</v>
      </c>
      <c r="N801" s="70"/>
    </row>
    <row r="802" spans="1:14" ht="15.75" hidden="1" customHeight="1" x14ac:dyDescent="0.2">
      <c r="A802" s="53">
        <f t="shared" si="187"/>
        <v>366</v>
      </c>
      <c r="B802" s="54" t="str">
        <f t="shared" si="1"/>
        <v xml:space="preserve"> </v>
      </c>
      <c r="C802" s="72" t="str">
        <f t="shared" si="191"/>
        <v xml:space="preserve">  </v>
      </c>
      <c r="D802" s="72" t="str">
        <f t="shared" si="192"/>
        <v xml:space="preserve">  </v>
      </c>
      <c r="E802" s="73"/>
      <c r="F802" s="74"/>
      <c r="G802" s="75">
        <v>366</v>
      </c>
      <c r="H802" s="76"/>
      <c r="I802" s="76"/>
      <c r="J802" s="8" t="s">
        <v>243</v>
      </c>
      <c r="K802" s="77">
        <f t="shared" ref="K802:M802" si="201">SUM(K803:K814)</f>
        <v>0</v>
      </c>
      <c r="L802" s="77">
        <f t="shared" si="201"/>
        <v>0</v>
      </c>
      <c r="M802" s="77">
        <f t="shared" si="201"/>
        <v>0</v>
      </c>
      <c r="N802" s="70"/>
    </row>
    <row r="803" spans="1:14" ht="25.5" hidden="1" customHeight="1" x14ac:dyDescent="0.2">
      <c r="A803" s="53">
        <f t="shared" si="187"/>
        <v>3661</v>
      </c>
      <c r="B803" s="54">
        <f t="shared" si="1"/>
        <v>32</v>
      </c>
      <c r="C803" s="72" t="str">
        <f t="shared" si="191"/>
        <v>092</v>
      </c>
      <c r="D803" s="72" t="str">
        <f t="shared" si="192"/>
        <v>0922</v>
      </c>
      <c r="E803" s="73" t="s">
        <v>195</v>
      </c>
      <c r="F803" s="74">
        <v>32</v>
      </c>
      <c r="G803" s="75">
        <v>3661</v>
      </c>
      <c r="H803" s="101">
        <v>1261</v>
      </c>
      <c r="I803" s="101" t="s">
        <v>145</v>
      </c>
      <c r="J803" s="141" t="s">
        <v>244</v>
      </c>
      <c r="K803" s="77"/>
      <c r="L803" s="77"/>
      <c r="M803" s="77"/>
      <c r="N803" s="70">
        <v>3210</v>
      </c>
    </row>
    <row r="804" spans="1:14" ht="15.75" hidden="1" customHeight="1" x14ac:dyDescent="0.2">
      <c r="A804" s="53">
        <f t="shared" si="187"/>
        <v>3661</v>
      </c>
      <c r="B804" s="54" t="str">
        <f t="shared" si="1"/>
        <v xml:space="preserve"> </v>
      </c>
      <c r="C804" s="72" t="str">
        <f t="shared" si="191"/>
        <v xml:space="preserve">  </v>
      </c>
      <c r="D804" s="72" t="str">
        <f t="shared" si="192"/>
        <v xml:space="preserve">  </v>
      </c>
      <c r="E804" s="73" t="s">
        <v>195</v>
      </c>
      <c r="F804" s="74">
        <v>49</v>
      </c>
      <c r="G804" s="75">
        <v>3661</v>
      </c>
      <c r="H804" s="101"/>
      <c r="I804" s="101" t="s">
        <v>145</v>
      </c>
      <c r="J804" s="142"/>
      <c r="K804" s="77"/>
      <c r="L804" s="77"/>
      <c r="M804" s="77"/>
      <c r="N804" s="70">
        <v>4910</v>
      </c>
    </row>
    <row r="805" spans="1:14" ht="15.75" hidden="1" customHeight="1" x14ac:dyDescent="0.2">
      <c r="A805" s="53">
        <f t="shared" si="187"/>
        <v>3661</v>
      </c>
      <c r="B805" s="54" t="str">
        <f t="shared" si="1"/>
        <v xml:space="preserve"> </v>
      </c>
      <c r="C805" s="72" t="str">
        <f t="shared" si="191"/>
        <v xml:space="preserve">  </v>
      </c>
      <c r="D805" s="72" t="str">
        <f t="shared" si="192"/>
        <v xml:space="preserve">  </v>
      </c>
      <c r="E805" s="73" t="s">
        <v>195</v>
      </c>
      <c r="F805" s="74">
        <v>54</v>
      </c>
      <c r="G805" s="75">
        <v>3661</v>
      </c>
      <c r="H805" s="101"/>
      <c r="I805" s="101" t="s">
        <v>145</v>
      </c>
      <c r="J805" s="142"/>
      <c r="K805" s="77"/>
      <c r="L805" s="77"/>
      <c r="M805" s="77"/>
      <c r="N805" s="70">
        <v>5410</v>
      </c>
    </row>
    <row r="806" spans="1:14" ht="15.75" hidden="1" customHeight="1" x14ac:dyDescent="0.2">
      <c r="A806" s="53">
        <f t="shared" si="187"/>
        <v>3661</v>
      </c>
      <c r="B806" s="54" t="str">
        <f t="shared" si="1"/>
        <v xml:space="preserve"> </v>
      </c>
      <c r="C806" s="72" t="str">
        <f t="shared" si="191"/>
        <v xml:space="preserve">  </v>
      </c>
      <c r="D806" s="72" t="str">
        <f t="shared" si="192"/>
        <v xml:space="preserve">  </v>
      </c>
      <c r="E806" s="73" t="s">
        <v>195</v>
      </c>
      <c r="F806" s="74">
        <v>62</v>
      </c>
      <c r="G806" s="75">
        <v>3661</v>
      </c>
      <c r="H806" s="101"/>
      <c r="I806" s="101" t="s">
        <v>145</v>
      </c>
      <c r="J806" s="142"/>
      <c r="K806" s="77"/>
      <c r="L806" s="77"/>
      <c r="M806" s="77"/>
      <c r="N806" s="70">
        <v>6210</v>
      </c>
    </row>
    <row r="807" spans="1:14" ht="15.75" hidden="1" customHeight="1" x14ac:dyDescent="0.2">
      <c r="A807" s="53">
        <f t="shared" si="187"/>
        <v>3661</v>
      </c>
      <c r="B807" s="54" t="str">
        <f t="shared" si="1"/>
        <v xml:space="preserve"> </v>
      </c>
      <c r="C807" s="72" t="str">
        <f t="shared" si="191"/>
        <v xml:space="preserve">  </v>
      </c>
      <c r="D807" s="72" t="str">
        <f t="shared" si="192"/>
        <v xml:space="preserve">  </v>
      </c>
      <c r="E807" s="73" t="s">
        <v>195</v>
      </c>
      <c r="F807" s="74">
        <v>72</v>
      </c>
      <c r="G807" s="75">
        <v>3661</v>
      </c>
      <c r="H807" s="101"/>
      <c r="I807" s="101" t="s">
        <v>145</v>
      </c>
      <c r="J807" s="142"/>
      <c r="K807" s="77"/>
      <c r="L807" s="77"/>
      <c r="M807" s="77"/>
      <c r="N807" s="70">
        <v>7210</v>
      </c>
    </row>
    <row r="808" spans="1:14" ht="15.75" hidden="1" customHeight="1" x14ac:dyDescent="0.2">
      <c r="A808" s="53">
        <f t="shared" si="187"/>
        <v>3661</v>
      </c>
      <c r="B808" s="54" t="str">
        <f t="shared" si="1"/>
        <v xml:space="preserve"> </v>
      </c>
      <c r="C808" s="72" t="str">
        <f t="shared" si="191"/>
        <v xml:space="preserve">  </v>
      </c>
      <c r="D808" s="72" t="str">
        <f t="shared" si="192"/>
        <v xml:space="preserve">  </v>
      </c>
      <c r="E808" s="73" t="s">
        <v>195</v>
      </c>
      <c r="F808" s="74">
        <v>82</v>
      </c>
      <c r="G808" s="75">
        <v>3661</v>
      </c>
      <c r="H808" s="101"/>
      <c r="I808" s="101" t="s">
        <v>145</v>
      </c>
      <c r="J808" s="143"/>
      <c r="K808" s="77"/>
      <c r="L808" s="77"/>
      <c r="M808" s="77"/>
      <c r="N808" s="70">
        <v>8210</v>
      </c>
    </row>
    <row r="809" spans="1:14" ht="25.5" hidden="1" customHeight="1" x14ac:dyDescent="0.2">
      <c r="A809" s="53">
        <f t="shared" si="187"/>
        <v>3662</v>
      </c>
      <c r="B809" s="54">
        <f t="shared" si="1"/>
        <v>32</v>
      </c>
      <c r="C809" s="72" t="str">
        <f t="shared" si="191"/>
        <v>092</v>
      </c>
      <c r="D809" s="72" t="str">
        <f t="shared" si="192"/>
        <v>0922</v>
      </c>
      <c r="E809" s="73" t="s">
        <v>195</v>
      </c>
      <c r="F809" s="74">
        <v>32</v>
      </c>
      <c r="G809" s="75">
        <v>3662</v>
      </c>
      <c r="H809" s="101">
        <v>1262</v>
      </c>
      <c r="I809" s="101" t="s">
        <v>145</v>
      </c>
      <c r="J809" s="141" t="s">
        <v>245</v>
      </c>
      <c r="K809" s="77"/>
      <c r="L809" s="77"/>
      <c r="M809" s="77"/>
      <c r="N809" s="70">
        <v>3210</v>
      </c>
    </row>
    <row r="810" spans="1:14" ht="15.75" hidden="1" customHeight="1" x14ac:dyDescent="0.2">
      <c r="A810" s="53">
        <f t="shared" si="187"/>
        <v>3662</v>
      </c>
      <c r="B810" s="54" t="str">
        <f t="shared" si="1"/>
        <v xml:space="preserve"> </v>
      </c>
      <c r="C810" s="72" t="str">
        <f t="shared" si="191"/>
        <v xml:space="preserve">  </v>
      </c>
      <c r="D810" s="72" t="str">
        <f t="shared" si="192"/>
        <v xml:space="preserve">  </v>
      </c>
      <c r="E810" s="73" t="s">
        <v>195</v>
      </c>
      <c r="F810" s="74">
        <v>49</v>
      </c>
      <c r="G810" s="75">
        <v>3662</v>
      </c>
      <c r="H810" s="101"/>
      <c r="I810" s="101" t="s">
        <v>145</v>
      </c>
      <c r="J810" s="142"/>
      <c r="K810" s="77"/>
      <c r="L810" s="77"/>
      <c r="M810" s="77"/>
      <c r="N810" s="70">
        <v>4910</v>
      </c>
    </row>
    <row r="811" spans="1:14" ht="15.75" hidden="1" customHeight="1" x14ac:dyDescent="0.2">
      <c r="A811" s="53">
        <f t="shared" si="187"/>
        <v>3662</v>
      </c>
      <c r="B811" s="54" t="str">
        <f t="shared" si="1"/>
        <v xml:space="preserve"> </v>
      </c>
      <c r="C811" s="72" t="str">
        <f t="shared" si="191"/>
        <v xml:space="preserve">  </v>
      </c>
      <c r="D811" s="72" t="str">
        <f t="shared" si="192"/>
        <v xml:space="preserve">  </v>
      </c>
      <c r="E811" s="73" t="s">
        <v>195</v>
      </c>
      <c r="F811" s="74">
        <v>54</v>
      </c>
      <c r="G811" s="75">
        <v>3662</v>
      </c>
      <c r="H811" s="101"/>
      <c r="I811" s="101" t="s">
        <v>145</v>
      </c>
      <c r="J811" s="142"/>
      <c r="K811" s="77"/>
      <c r="L811" s="77"/>
      <c r="M811" s="77"/>
      <c r="N811" s="70">
        <v>5410</v>
      </c>
    </row>
    <row r="812" spans="1:14" ht="15.75" hidden="1" customHeight="1" x14ac:dyDescent="0.2">
      <c r="A812" s="53">
        <f t="shared" si="187"/>
        <v>3662</v>
      </c>
      <c r="B812" s="54" t="str">
        <f t="shared" si="1"/>
        <v xml:space="preserve"> </v>
      </c>
      <c r="C812" s="72" t="str">
        <f t="shared" si="191"/>
        <v xml:space="preserve">  </v>
      </c>
      <c r="D812" s="72" t="str">
        <f t="shared" si="192"/>
        <v xml:space="preserve">  </v>
      </c>
      <c r="E812" s="73" t="s">
        <v>195</v>
      </c>
      <c r="F812" s="74">
        <v>62</v>
      </c>
      <c r="G812" s="75">
        <v>3662</v>
      </c>
      <c r="H812" s="101"/>
      <c r="I812" s="101" t="s">
        <v>145</v>
      </c>
      <c r="J812" s="142"/>
      <c r="K812" s="77"/>
      <c r="L812" s="77"/>
      <c r="M812" s="77"/>
      <c r="N812" s="70">
        <v>6210</v>
      </c>
    </row>
    <row r="813" spans="1:14" ht="15.75" hidden="1" customHeight="1" x14ac:dyDescent="0.2">
      <c r="A813" s="53">
        <f t="shared" si="187"/>
        <v>3662</v>
      </c>
      <c r="B813" s="54" t="str">
        <f t="shared" si="1"/>
        <v xml:space="preserve"> </v>
      </c>
      <c r="C813" s="72" t="str">
        <f t="shared" si="191"/>
        <v xml:space="preserve">  </v>
      </c>
      <c r="D813" s="72" t="str">
        <f t="shared" si="192"/>
        <v xml:space="preserve">  </v>
      </c>
      <c r="E813" s="73" t="s">
        <v>195</v>
      </c>
      <c r="F813" s="74">
        <v>72</v>
      </c>
      <c r="G813" s="75">
        <v>3662</v>
      </c>
      <c r="H813" s="101"/>
      <c r="I813" s="101" t="s">
        <v>145</v>
      </c>
      <c r="J813" s="142"/>
      <c r="K813" s="77"/>
      <c r="L813" s="77"/>
      <c r="M813" s="77"/>
      <c r="N813" s="70">
        <v>7210</v>
      </c>
    </row>
    <row r="814" spans="1:14" ht="15.75" hidden="1" customHeight="1" x14ac:dyDescent="0.2">
      <c r="A814" s="53">
        <f t="shared" si="187"/>
        <v>3662</v>
      </c>
      <c r="B814" s="54" t="str">
        <f t="shared" si="1"/>
        <v xml:space="preserve"> </v>
      </c>
      <c r="C814" s="72" t="str">
        <f t="shared" si="191"/>
        <v xml:space="preserve">  </v>
      </c>
      <c r="D814" s="72" t="str">
        <f t="shared" si="192"/>
        <v xml:space="preserve">  </v>
      </c>
      <c r="E814" s="73" t="s">
        <v>195</v>
      </c>
      <c r="F814" s="74">
        <v>82</v>
      </c>
      <c r="G814" s="75">
        <v>3662</v>
      </c>
      <c r="H814" s="101"/>
      <c r="I814" s="101" t="s">
        <v>145</v>
      </c>
      <c r="J814" s="143"/>
      <c r="K814" s="77"/>
      <c r="L814" s="77"/>
      <c r="M814" s="77"/>
      <c r="N814" s="70">
        <v>8210</v>
      </c>
    </row>
    <row r="815" spans="1:14" ht="15.75" hidden="1" customHeight="1" x14ac:dyDescent="0.2">
      <c r="A815" s="53">
        <f t="shared" si="187"/>
        <v>368</v>
      </c>
      <c r="B815" s="54" t="str">
        <f t="shared" si="1"/>
        <v xml:space="preserve"> </v>
      </c>
      <c r="C815" s="72" t="str">
        <f t="shared" si="191"/>
        <v xml:space="preserve">  </v>
      </c>
      <c r="D815" s="72" t="str">
        <f t="shared" si="192"/>
        <v xml:space="preserve">  </v>
      </c>
      <c r="E815" s="73"/>
      <c r="F815" s="74"/>
      <c r="G815" s="75">
        <v>368</v>
      </c>
      <c r="H815" s="76"/>
      <c r="I815" s="76"/>
      <c r="J815" s="8" t="s">
        <v>21</v>
      </c>
      <c r="K815" s="77">
        <f t="shared" ref="K815:M815" si="202">SUM(K816:K827)</f>
        <v>0</v>
      </c>
      <c r="L815" s="77">
        <f t="shared" si="202"/>
        <v>0</v>
      </c>
      <c r="M815" s="77">
        <f t="shared" si="202"/>
        <v>0</v>
      </c>
      <c r="N815" s="70"/>
    </row>
    <row r="816" spans="1:14" ht="25.5" hidden="1" customHeight="1" x14ac:dyDescent="0.2">
      <c r="A816" s="53">
        <f t="shared" si="187"/>
        <v>3681</v>
      </c>
      <c r="B816" s="54">
        <f t="shared" si="1"/>
        <v>32</v>
      </c>
      <c r="C816" s="72" t="str">
        <f t="shared" si="191"/>
        <v>092</v>
      </c>
      <c r="D816" s="72" t="str">
        <f t="shared" si="192"/>
        <v>0922</v>
      </c>
      <c r="E816" s="73" t="s">
        <v>195</v>
      </c>
      <c r="F816" s="74">
        <v>32</v>
      </c>
      <c r="G816" s="75">
        <v>3681</v>
      </c>
      <c r="H816" s="100">
        <v>7024</v>
      </c>
      <c r="I816" s="101" t="s">
        <v>145</v>
      </c>
      <c r="J816" s="141" t="s">
        <v>246</v>
      </c>
      <c r="K816" s="77"/>
      <c r="L816" s="77"/>
      <c r="M816" s="77"/>
      <c r="N816" s="70">
        <v>3210</v>
      </c>
    </row>
    <row r="817" spans="1:14" ht="15.75" hidden="1" customHeight="1" x14ac:dyDescent="0.2">
      <c r="A817" s="53">
        <f t="shared" si="187"/>
        <v>3681</v>
      </c>
      <c r="B817" s="54" t="str">
        <f t="shared" si="1"/>
        <v xml:space="preserve"> </v>
      </c>
      <c r="C817" s="72" t="str">
        <f t="shared" si="191"/>
        <v xml:space="preserve">  </v>
      </c>
      <c r="D817" s="72" t="str">
        <f t="shared" si="192"/>
        <v xml:space="preserve">  </v>
      </c>
      <c r="E817" s="73" t="s">
        <v>195</v>
      </c>
      <c r="F817" s="74">
        <v>49</v>
      </c>
      <c r="G817" s="75">
        <v>3681</v>
      </c>
      <c r="H817" s="101"/>
      <c r="I817" s="101" t="s">
        <v>145</v>
      </c>
      <c r="J817" s="142"/>
      <c r="K817" s="77"/>
      <c r="L817" s="77"/>
      <c r="M817" s="77"/>
      <c r="N817" s="70">
        <v>4910</v>
      </c>
    </row>
    <row r="818" spans="1:14" ht="15.75" hidden="1" customHeight="1" x14ac:dyDescent="0.2">
      <c r="A818" s="53">
        <f t="shared" si="187"/>
        <v>3681</v>
      </c>
      <c r="B818" s="54" t="str">
        <f t="shared" si="1"/>
        <v xml:space="preserve"> </v>
      </c>
      <c r="C818" s="72" t="str">
        <f t="shared" si="191"/>
        <v xml:space="preserve">  </v>
      </c>
      <c r="D818" s="72" t="str">
        <f t="shared" si="192"/>
        <v xml:space="preserve">  </v>
      </c>
      <c r="E818" s="73" t="s">
        <v>195</v>
      </c>
      <c r="F818" s="74">
        <v>54</v>
      </c>
      <c r="G818" s="75">
        <v>3681</v>
      </c>
      <c r="H818" s="101"/>
      <c r="I818" s="101" t="s">
        <v>145</v>
      </c>
      <c r="J818" s="142"/>
      <c r="K818" s="77"/>
      <c r="L818" s="77"/>
      <c r="M818" s="77"/>
      <c r="N818" s="70">
        <v>5410</v>
      </c>
    </row>
    <row r="819" spans="1:14" ht="15.75" hidden="1" customHeight="1" x14ac:dyDescent="0.2">
      <c r="A819" s="53">
        <f t="shared" si="187"/>
        <v>3681</v>
      </c>
      <c r="B819" s="54" t="str">
        <f t="shared" si="1"/>
        <v xml:space="preserve"> </v>
      </c>
      <c r="C819" s="72" t="str">
        <f t="shared" si="191"/>
        <v xml:space="preserve">  </v>
      </c>
      <c r="D819" s="72" t="str">
        <f t="shared" si="192"/>
        <v xml:space="preserve">  </v>
      </c>
      <c r="E819" s="73" t="s">
        <v>195</v>
      </c>
      <c r="F819" s="74">
        <v>62</v>
      </c>
      <c r="G819" s="75">
        <v>3681</v>
      </c>
      <c r="H819" s="101"/>
      <c r="I819" s="101" t="s">
        <v>145</v>
      </c>
      <c r="J819" s="142"/>
      <c r="K819" s="77"/>
      <c r="L819" s="77"/>
      <c r="M819" s="77"/>
      <c r="N819" s="70">
        <v>6210</v>
      </c>
    </row>
    <row r="820" spans="1:14" ht="15.75" hidden="1" customHeight="1" x14ac:dyDescent="0.2">
      <c r="A820" s="53">
        <f t="shared" si="187"/>
        <v>3681</v>
      </c>
      <c r="B820" s="54" t="str">
        <f t="shared" si="1"/>
        <v xml:space="preserve"> </v>
      </c>
      <c r="C820" s="72" t="str">
        <f t="shared" si="191"/>
        <v xml:space="preserve">  </v>
      </c>
      <c r="D820" s="72" t="str">
        <f t="shared" si="192"/>
        <v xml:space="preserve">  </v>
      </c>
      <c r="E820" s="73" t="s">
        <v>195</v>
      </c>
      <c r="F820" s="74">
        <v>72</v>
      </c>
      <c r="G820" s="75">
        <v>3681</v>
      </c>
      <c r="H820" s="101"/>
      <c r="I820" s="101" t="s">
        <v>145</v>
      </c>
      <c r="J820" s="142"/>
      <c r="K820" s="77"/>
      <c r="L820" s="77"/>
      <c r="M820" s="77"/>
      <c r="N820" s="70">
        <v>7210</v>
      </c>
    </row>
    <row r="821" spans="1:14" ht="15.75" hidden="1" customHeight="1" x14ac:dyDescent="0.2">
      <c r="A821" s="53">
        <f t="shared" si="187"/>
        <v>3681</v>
      </c>
      <c r="B821" s="54" t="str">
        <f t="shared" si="1"/>
        <v xml:space="preserve"> </v>
      </c>
      <c r="C821" s="72" t="str">
        <f t="shared" si="191"/>
        <v xml:space="preserve">  </v>
      </c>
      <c r="D821" s="72" t="str">
        <f t="shared" si="192"/>
        <v xml:space="preserve">  </v>
      </c>
      <c r="E821" s="73" t="s">
        <v>195</v>
      </c>
      <c r="F821" s="74">
        <v>82</v>
      </c>
      <c r="G821" s="75">
        <v>3681</v>
      </c>
      <c r="H821" s="101"/>
      <c r="I821" s="101" t="s">
        <v>145</v>
      </c>
      <c r="J821" s="143"/>
      <c r="K821" s="77"/>
      <c r="L821" s="77"/>
      <c r="M821" s="77"/>
      <c r="N821" s="70">
        <v>8210</v>
      </c>
    </row>
    <row r="822" spans="1:14" ht="25.5" hidden="1" customHeight="1" x14ac:dyDescent="0.2">
      <c r="A822" s="53">
        <f t="shared" si="187"/>
        <v>3682</v>
      </c>
      <c r="B822" s="54">
        <f t="shared" si="1"/>
        <v>32</v>
      </c>
      <c r="C822" s="72" t="str">
        <f t="shared" si="191"/>
        <v>092</v>
      </c>
      <c r="D822" s="72" t="str">
        <f t="shared" si="192"/>
        <v>0922</v>
      </c>
      <c r="E822" s="73" t="s">
        <v>195</v>
      </c>
      <c r="F822" s="74">
        <v>32</v>
      </c>
      <c r="G822" s="75">
        <v>3682</v>
      </c>
      <c r="H822" s="100">
        <v>7025</v>
      </c>
      <c r="I822" s="101" t="s">
        <v>145</v>
      </c>
      <c r="J822" s="141" t="s">
        <v>247</v>
      </c>
      <c r="K822" s="77"/>
      <c r="L822" s="77"/>
      <c r="M822" s="77"/>
      <c r="N822" s="70">
        <v>3210</v>
      </c>
    </row>
    <row r="823" spans="1:14" ht="15.75" hidden="1" customHeight="1" x14ac:dyDescent="0.2">
      <c r="A823" s="53">
        <f t="shared" si="187"/>
        <v>3682</v>
      </c>
      <c r="B823" s="54" t="str">
        <f t="shared" si="1"/>
        <v xml:space="preserve"> </v>
      </c>
      <c r="C823" s="72" t="str">
        <f t="shared" si="191"/>
        <v xml:space="preserve">  </v>
      </c>
      <c r="D823" s="72" t="str">
        <f t="shared" si="192"/>
        <v xml:space="preserve">  </v>
      </c>
      <c r="E823" s="73" t="s">
        <v>195</v>
      </c>
      <c r="F823" s="74">
        <v>49</v>
      </c>
      <c r="G823" s="75">
        <v>3682</v>
      </c>
      <c r="H823" s="101"/>
      <c r="I823" s="101" t="s">
        <v>145</v>
      </c>
      <c r="J823" s="142"/>
      <c r="K823" s="77"/>
      <c r="L823" s="77"/>
      <c r="M823" s="77"/>
      <c r="N823" s="70">
        <v>4910</v>
      </c>
    </row>
    <row r="824" spans="1:14" ht="15.75" hidden="1" customHeight="1" x14ac:dyDescent="0.2">
      <c r="A824" s="53">
        <f t="shared" si="187"/>
        <v>3682</v>
      </c>
      <c r="B824" s="54" t="str">
        <f t="shared" si="1"/>
        <v xml:space="preserve"> </v>
      </c>
      <c r="C824" s="72" t="str">
        <f t="shared" si="191"/>
        <v xml:space="preserve">  </v>
      </c>
      <c r="D824" s="72" t="str">
        <f t="shared" si="192"/>
        <v xml:space="preserve">  </v>
      </c>
      <c r="E824" s="73" t="s">
        <v>195</v>
      </c>
      <c r="F824" s="74">
        <v>54</v>
      </c>
      <c r="G824" s="75">
        <v>3682</v>
      </c>
      <c r="H824" s="101"/>
      <c r="I824" s="101" t="s">
        <v>145</v>
      </c>
      <c r="J824" s="142"/>
      <c r="K824" s="77"/>
      <c r="L824" s="77"/>
      <c r="M824" s="77"/>
      <c r="N824" s="70">
        <v>5410</v>
      </c>
    </row>
    <row r="825" spans="1:14" ht="15.75" hidden="1" customHeight="1" x14ac:dyDescent="0.2">
      <c r="A825" s="53">
        <f t="shared" si="187"/>
        <v>3682</v>
      </c>
      <c r="B825" s="54" t="str">
        <f t="shared" si="1"/>
        <v xml:space="preserve"> </v>
      </c>
      <c r="C825" s="72" t="str">
        <f t="shared" si="191"/>
        <v xml:space="preserve">  </v>
      </c>
      <c r="D825" s="72" t="str">
        <f t="shared" si="192"/>
        <v xml:space="preserve">  </v>
      </c>
      <c r="E825" s="73" t="s">
        <v>195</v>
      </c>
      <c r="F825" s="74">
        <v>62</v>
      </c>
      <c r="G825" s="75">
        <v>3682</v>
      </c>
      <c r="H825" s="101"/>
      <c r="I825" s="101" t="s">
        <v>145</v>
      </c>
      <c r="J825" s="142"/>
      <c r="K825" s="77"/>
      <c r="L825" s="77"/>
      <c r="M825" s="77"/>
      <c r="N825" s="70">
        <v>6210</v>
      </c>
    </row>
    <row r="826" spans="1:14" ht="15.75" hidden="1" customHeight="1" x14ac:dyDescent="0.2">
      <c r="A826" s="53">
        <f t="shared" si="187"/>
        <v>3682</v>
      </c>
      <c r="B826" s="54" t="str">
        <f t="shared" si="1"/>
        <v xml:space="preserve"> </v>
      </c>
      <c r="C826" s="72" t="str">
        <f t="shared" si="191"/>
        <v xml:space="preserve">  </v>
      </c>
      <c r="D826" s="72" t="str">
        <f t="shared" si="192"/>
        <v xml:space="preserve">  </v>
      </c>
      <c r="E826" s="73" t="s">
        <v>195</v>
      </c>
      <c r="F826" s="74">
        <v>72</v>
      </c>
      <c r="G826" s="75">
        <v>3682</v>
      </c>
      <c r="H826" s="101"/>
      <c r="I826" s="101" t="s">
        <v>145</v>
      </c>
      <c r="J826" s="142"/>
      <c r="K826" s="77"/>
      <c r="L826" s="77"/>
      <c r="M826" s="77"/>
      <c r="N826" s="70">
        <v>7210</v>
      </c>
    </row>
    <row r="827" spans="1:14" ht="15.75" hidden="1" customHeight="1" x14ac:dyDescent="0.2">
      <c r="A827" s="53">
        <f t="shared" si="187"/>
        <v>3682</v>
      </c>
      <c r="B827" s="54" t="str">
        <f t="shared" si="1"/>
        <v xml:space="preserve"> </v>
      </c>
      <c r="C827" s="72" t="str">
        <f t="shared" si="191"/>
        <v xml:space="preserve">  </v>
      </c>
      <c r="D827" s="72" t="str">
        <f t="shared" si="192"/>
        <v xml:space="preserve">  </v>
      </c>
      <c r="E827" s="73" t="s">
        <v>195</v>
      </c>
      <c r="F827" s="74">
        <v>82</v>
      </c>
      <c r="G827" s="75">
        <v>3682</v>
      </c>
      <c r="H827" s="101"/>
      <c r="I827" s="101" t="s">
        <v>145</v>
      </c>
      <c r="J827" s="143"/>
      <c r="K827" s="77"/>
      <c r="L827" s="77"/>
      <c r="M827" s="77"/>
      <c r="N827" s="70">
        <v>8210</v>
      </c>
    </row>
    <row r="828" spans="1:14" ht="15.75" hidden="1" customHeight="1" x14ac:dyDescent="0.2">
      <c r="A828" s="53">
        <f t="shared" si="187"/>
        <v>369</v>
      </c>
      <c r="B828" s="54" t="str">
        <f t="shared" si="1"/>
        <v xml:space="preserve"> </v>
      </c>
      <c r="C828" s="72" t="str">
        <f t="shared" si="191"/>
        <v xml:space="preserve">  </v>
      </c>
      <c r="D828" s="72" t="str">
        <f t="shared" si="192"/>
        <v xml:space="preserve">  </v>
      </c>
      <c r="E828" s="73"/>
      <c r="F828" s="74"/>
      <c r="G828" s="75">
        <v>369</v>
      </c>
      <c r="H828" s="76"/>
      <c r="I828" s="76"/>
      <c r="J828" s="8" t="s">
        <v>24</v>
      </c>
      <c r="K828" s="77">
        <f t="shared" ref="K828:M828" si="203">SUM(K829:K846)</f>
        <v>0</v>
      </c>
      <c r="L828" s="77">
        <f t="shared" si="203"/>
        <v>0</v>
      </c>
      <c r="M828" s="77">
        <f t="shared" si="203"/>
        <v>0</v>
      </c>
      <c r="N828" s="70"/>
    </row>
    <row r="829" spans="1:14" ht="38.25" hidden="1" customHeight="1" x14ac:dyDescent="0.2">
      <c r="A829" s="73" t="s">
        <v>195</v>
      </c>
      <c r="B829" s="54">
        <f t="shared" si="1"/>
        <v>32</v>
      </c>
      <c r="C829" s="73"/>
      <c r="D829" s="73"/>
      <c r="E829" s="73" t="s">
        <v>195</v>
      </c>
      <c r="F829" s="74">
        <v>32</v>
      </c>
      <c r="G829" s="75">
        <v>3691</v>
      </c>
      <c r="H829" s="100">
        <v>7031</v>
      </c>
      <c r="I829" s="101" t="s">
        <v>145</v>
      </c>
      <c r="J829" s="141" t="s">
        <v>25</v>
      </c>
      <c r="K829" s="77"/>
      <c r="L829" s="77"/>
      <c r="M829" s="77"/>
      <c r="N829" s="70">
        <v>3210</v>
      </c>
    </row>
    <row r="830" spans="1:14" ht="15.75" hidden="1" customHeight="1" x14ac:dyDescent="0.2">
      <c r="A830" s="53">
        <f t="shared" ref="A830:A1002" si="204">G830</f>
        <v>3691</v>
      </c>
      <c r="B830" s="54" t="str">
        <f t="shared" si="1"/>
        <v xml:space="preserve"> </v>
      </c>
      <c r="C830" s="72" t="str">
        <f t="shared" ref="C830:C977" si="205">IF(H830&gt;0,LEFT(E830,3),"  ")</f>
        <v xml:space="preserve">  </v>
      </c>
      <c r="D830" s="72" t="str">
        <f t="shared" ref="D830:D977" si="206">IF(H830&gt;0,LEFT(E830,4),"  ")</f>
        <v xml:space="preserve">  </v>
      </c>
      <c r="E830" s="73" t="s">
        <v>195</v>
      </c>
      <c r="F830" s="74">
        <v>49</v>
      </c>
      <c r="G830" s="75">
        <v>3691</v>
      </c>
      <c r="H830" s="101"/>
      <c r="I830" s="101" t="s">
        <v>145</v>
      </c>
      <c r="J830" s="142"/>
      <c r="K830" s="77"/>
      <c r="L830" s="77"/>
      <c r="M830" s="77"/>
      <c r="N830" s="70">
        <v>4910</v>
      </c>
    </row>
    <row r="831" spans="1:14" ht="15.75" hidden="1" customHeight="1" x14ac:dyDescent="0.2">
      <c r="A831" s="53">
        <f t="shared" si="204"/>
        <v>3691</v>
      </c>
      <c r="B831" s="54" t="str">
        <f t="shared" si="1"/>
        <v xml:space="preserve"> </v>
      </c>
      <c r="C831" s="72" t="str">
        <f t="shared" si="205"/>
        <v xml:space="preserve">  </v>
      </c>
      <c r="D831" s="72" t="str">
        <f t="shared" si="206"/>
        <v xml:space="preserve">  </v>
      </c>
      <c r="E831" s="73" t="s">
        <v>195</v>
      </c>
      <c r="F831" s="74">
        <v>54</v>
      </c>
      <c r="G831" s="75">
        <v>3691</v>
      </c>
      <c r="H831" s="101"/>
      <c r="I831" s="101" t="s">
        <v>145</v>
      </c>
      <c r="J831" s="142"/>
      <c r="K831" s="77"/>
      <c r="L831" s="77"/>
      <c r="M831" s="77"/>
      <c r="N831" s="70">
        <v>5410</v>
      </c>
    </row>
    <row r="832" spans="1:14" ht="15.75" hidden="1" customHeight="1" x14ac:dyDescent="0.2">
      <c r="A832" s="53">
        <f t="shared" si="204"/>
        <v>3691</v>
      </c>
      <c r="B832" s="54" t="str">
        <f t="shared" si="1"/>
        <v xml:space="preserve"> </v>
      </c>
      <c r="C832" s="72" t="str">
        <f t="shared" si="205"/>
        <v xml:space="preserve">  </v>
      </c>
      <c r="D832" s="72" t="str">
        <f t="shared" si="206"/>
        <v xml:space="preserve">  </v>
      </c>
      <c r="E832" s="73" t="s">
        <v>195</v>
      </c>
      <c r="F832" s="74">
        <v>62</v>
      </c>
      <c r="G832" s="75">
        <v>3691</v>
      </c>
      <c r="H832" s="101"/>
      <c r="I832" s="101" t="s">
        <v>145</v>
      </c>
      <c r="J832" s="142"/>
      <c r="K832" s="77"/>
      <c r="L832" s="77"/>
      <c r="M832" s="77"/>
      <c r="N832" s="70">
        <v>6210</v>
      </c>
    </row>
    <row r="833" spans="1:14" ht="15.75" hidden="1" customHeight="1" x14ac:dyDescent="0.2">
      <c r="A833" s="53">
        <f t="shared" si="204"/>
        <v>3691</v>
      </c>
      <c r="B833" s="54" t="str">
        <f t="shared" si="1"/>
        <v xml:space="preserve"> </v>
      </c>
      <c r="C833" s="72" t="str">
        <f t="shared" si="205"/>
        <v xml:space="preserve">  </v>
      </c>
      <c r="D833" s="72" t="str">
        <f t="shared" si="206"/>
        <v xml:space="preserve">  </v>
      </c>
      <c r="E833" s="73" t="s">
        <v>195</v>
      </c>
      <c r="F833" s="74">
        <v>72</v>
      </c>
      <c r="G833" s="75">
        <v>3691</v>
      </c>
      <c r="H833" s="101"/>
      <c r="I833" s="101" t="s">
        <v>145</v>
      </c>
      <c r="J833" s="142"/>
      <c r="K833" s="77"/>
      <c r="L833" s="77"/>
      <c r="M833" s="77"/>
      <c r="N833" s="70">
        <v>7210</v>
      </c>
    </row>
    <row r="834" spans="1:14" ht="15.75" hidden="1" customHeight="1" x14ac:dyDescent="0.2">
      <c r="A834" s="53">
        <f t="shared" si="204"/>
        <v>3691</v>
      </c>
      <c r="B834" s="54" t="str">
        <f t="shared" si="1"/>
        <v xml:space="preserve"> </v>
      </c>
      <c r="C834" s="72" t="str">
        <f t="shared" si="205"/>
        <v xml:space="preserve">  </v>
      </c>
      <c r="D834" s="72" t="str">
        <f t="shared" si="206"/>
        <v xml:space="preserve">  </v>
      </c>
      <c r="E834" s="73" t="s">
        <v>195</v>
      </c>
      <c r="F834" s="74">
        <v>82</v>
      </c>
      <c r="G834" s="75">
        <v>3691</v>
      </c>
      <c r="H834" s="101"/>
      <c r="I834" s="101" t="s">
        <v>145</v>
      </c>
      <c r="J834" s="143"/>
      <c r="K834" s="77"/>
      <c r="L834" s="77"/>
      <c r="M834" s="77"/>
      <c r="N834" s="70">
        <v>8210</v>
      </c>
    </row>
    <row r="835" spans="1:14" ht="51" hidden="1" customHeight="1" x14ac:dyDescent="0.2">
      <c r="A835" s="53">
        <f t="shared" si="204"/>
        <v>3693</v>
      </c>
      <c r="B835" s="54">
        <f t="shared" si="1"/>
        <v>32</v>
      </c>
      <c r="C835" s="72" t="str">
        <f t="shared" si="205"/>
        <v>092</v>
      </c>
      <c r="D835" s="72" t="str">
        <f t="shared" si="206"/>
        <v>0922</v>
      </c>
      <c r="E835" s="73" t="s">
        <v>195</v>
      </c>
      <c r="F835" s="74">
        <v>32</v>
      </c>
      <c r="G835" s="75">
        <v>3693</v>
      </c>
      <c r="H835" s="101">
        <v>1263</v>
      </c>
      <c r="I835" s="101" t="s">
        <v>145</v>
      </c>
      <c r="J835" s="141" t="s">
        <v>27</v>
      </c>
      <c r="K835" s="77"/>
      <c r="L835" s="77"/>
      <c r="M835" s="77"/>
      <c r="N835" s="70">
        <v>3210</v>
      </c>
    </row>
    <row r="836" spans="1:14" ht="15.75" hidden="1" customHeight="1" x14ac:dyDescent="0.2">
      <c r="A836" s="53">
        <f t="shared" si="204"/>
        <v>3693</v>
      </c>
      <c r="B836" s="54" t="str">
        <f t="shared" si="1"/>
        <v xml:space="preserve"> </v>
      </c>
      <c r="C836" s="72" t="str">
        <f t="shared" si="205"/>
        <v xml:space="preserve">  </v>
      </c>
      <c r="D836" s="72" t="str">
        <f t="shared" si="206"/>
        <v xml:space="preserve">  </v>
      </c>
      <c r="E836" s="73" t="s">
        <v>195</v>
      </c>
      <c r="F836" s="74">
        <v>49</v>
      </c>
      <c r="G836" s="75">
        <v>3693</v>
      </c>
      <c r="H836" s="101"/>
      <c r="I836" s="101" t="s">
        <v>145</v>
      </c>
      <c r="J836" s="142"/>
      <c r="K836" s="77"/>
      <c r="L836" s="77"/>
      <c r="M836" s="77"/>
      <c r="N836" s="70">
        <v>4910</v>
      </c>
    </row>
    <row r="837" spans="1:14" ht="15.75" hidden="1" customHeight="1" x14ac:dyDescent="0.2">
      <c r="A837" s="53">
        <f t="shared" si="204"/>
        <v>3693</v>
      </c>
      <c r="B837" s="54" t="str">
        <f t="shared" si="1"/>
        <v xml:space="preserve"> </v>
      </c>
      <c r="C837" s="72" t="str">
        <f t="shared" si="205"/>
        <v xml:space="preserve">  </v>
      </c>
      <c r="D837" s="72" t="str">
        <f t="shared" si="206"/>
        <v xml:space="preserve">  </v>
      </c>
      <c r="E837" s="73" t="s">
        <v>195</v>
      </c>
      <c r="F837" s="74">
        <v>54</v>
      </c>
      <c r="G837" s="75">
        <v>3693</v>
      </c>
      <c r="H837" s="101"/>
      <c r="I837" s="101" t="s">
        <v>145</v>
      </c>
      <c r="J837" s="142"/>
      <c r="K837" s="77"/>
      <c r="L837" s="77"/>
      <c r="M837" s="77"/>
      <c r="N837" s="70">
        <v>5410</v>
      </c>
    </row>
    <row r="838" spans="1:14" ht="15.75" hidden="1" customHeight="1" x14ac:dyDescent="0.2">
      <c r="A838" s="53">
        <f t="shared" si="204"/>
        <v>3693</v>
      </c>
      <c r="B838" s="54" t="str">
        <f t="shared" si="1"/>
        <v xml:space="preserve"> </v>
      </c>
      <c r="C838" s="72" t="str">
        <f t="shared" si="205"/>
        <v xml:space="preserve">  </v>
      </c>
      <c r="D838" s="72" t="str">
        <f t="shared" si="206"/>
        <v xml:space="preserve">  </v>
      </c>
      <c r="E838" s="73" t="s">
        <v>195</v>
      </c>
      <c r="F838" s="74">
        <v>62</v>
      </c>
      <c r="G838" s="75">
        <v>3693</v>
      </c>
      <c r="H838" s="101"/>
      <c r="I838" s="101" t="s">
        <v>145</v>
      </c>
      <c r="J838" s="142"/>
      <c r="K838" s="77"/>
      <c r="L838" s="77"/>
      <c r="M838" s="77"/>
      <c r="N838" s="70">
        <v>6210</v>
      </c>
    </row>
    <row r="839" spans="1:14" ht="15.75" hidden="1" customHeight="1" x14ac:dyDescent="0.2">
      <c r="A839" s="53">
        <f t="shared" si="204"/>
        <v>3693</v>
      </c>
      <c r="B839" s="54" t="str">
        <f t="shared" si="1"/>
        <v xml:space="preserve"> </v>
      </c>
      <c r="C839" s="72" t="str">
        <f t="shared" si="205"/>
        <v xml:space="preserve">  </v>
      </c>
      <c r="D839" s="72" t="str">
        <f t="shared" si="206"/>
        <v xml:space="preserve">  </v>
      </c>
      <c r="E839" s="73" t="s">
        <v>195</v>
      </c>
      <c r="F839" s="74">
        <v>72</v>
      </c>
      <c r="G839" s="75">
        <v>3693</v>
      </c>
      <c r="H839" s="101"/>
      <c r="I839" s="101" t="s">
        <v>145</v>
      </c>
      <c r="J839" s="142"/>
      <c r="K839" s="77"/>
      <c r="L839" s="77"/>
      <c r="M839" s="77"/>
      <c r="N839" s="70">
        <v>7210</v>
      </c>
    </row>
    <row r="840" spans="1:14" ht="15.75" hidden="1" customHeight="1" x14ac:dyDescent="0.2">
      <c r="A840" s="53">
        <f t="shared" si="204"/>
        <v>3693</v>
      </c>
      <c r="B840" s="54" t="str">
        <f t="shared" si="1"/>
        <v xml:space="preserve"> </v>
      </c>
      <c r="C840" s="72" t="str">
        <f t="shared" si="205"/>
        <v xml:space="preserve">  </v>
      </c>
      <c r="D840" s="72" t="str">
        <f t="shared" si="206"/>
        <v xml:space="preserve">  </v>
      </c>
      <c r="E840" s="73" t="s">
        <v>195</v>
      </c>
      <c r="F840" s="74">
        <v>82</v>
      </c>
      <c r="G840" s="75">
        <v>3693</v>
      </c>
      <c r="H840" s="101"/>
      <c r="I840" s="101" t="s">
        <v>145</v>
      </c>
      <c r="J840" s="143"/>
      <c r="K840" s="77"/>
      <c r="L840" s="77"/>
      <c r="M840" s="77"/>
      <c r="N840" s="70">
        <v>8210</v>
      </c>
    </row>
    <row r="841" spans="1:14" ht="51" hidden="1" customHeight="1" x14ac:dyDescent="0.2">
      <c r="A841" s="53">
        <f t="shared" si="204"/>
        <v>3694</v>
      </c>
      <c r="B841" s="54">
        <f t="shared" si="1"/>
        <v>32</v>
      </c>
      <c r="C841" s="72" t="str">
        <f t="shared" si="205"/>
        <v>092</v>
      </c>
      <c r="D841" s="72" t="str">
        <f t="shared" si="206"/>
        <v>0922</v>
      </c>
      <c r="E841" s="73" t="s">
        <v>195</v>
      </c>
      <c r="F841" s="74">
        <v>32</v>
      </c>
      <c r="G841" s="75">
        <v>3694</v>
      </c>
      <c r="H841" s="101">
        <v>1264</v>
      </c>
      <c r="I841" s="101" t="s">
        <v>145</v>
      </c>
      <c r="J841" s="141" t="s">
        <v>28</v>
      </c>
      <c r="K841" s="77"/>
      <c r="L841" s="77"/>
      <c r="M841" s="77"/>
      <c r="N841" s="70">
        <v>3210</v>
      </c>
    </row>
    <row r="842" spans="1:14" ht="15.75" hidden="1" customHeight="1" x14ac:dyDescent="0.2">
      <c r="A842" s="53">
        <f t="shared" si="204"/>
        <v>3694</v>
      </c>
      <c r="B842" s="54" t="str">
        <f t="shared" si="1"/>
        <v xml:space="preserve"> </v>
      </c>
      <c r="C842" s="72" t="str">
        <f t="shared" si="205"/>
        <v xml:space="preserve">  </v>
      </c>
      <c r="D842" s="72" t="str">
        <f t="shared" si="206"/>
        <v xml:space="preserve">  </v>
      </c>
      <c r="E842" s="73" t="s">
        <v>195</v>
      </c>
      <c r="F842" s="74">
        <v>49</v>
      </c>
      <c r="G842" s="75">
        <v>3694</v>
      </c>
      <c r="H842" s="101"/>
      <c r="I842" s="101" t="s">
        <v>145</v>
      </c>
      <c r="J842" s="142"/>
      <c r="K842" s="77"/>
      <c r="L842" s="77"/>
      <c r="M842" s="77"/>
      <c r="N842" s="70">
        <v>4910</v>
      </c>
    </row>
    <row r="843" spans="1:14" ht="15.75" hidden="1" customHeight="1" x14ac:dyDescent="0.2">
      <c r="A843" s="53">
        <f t="shared" si="204"/>
        <v>3694</v>
      </c>
      <c r="B843" s="54" t="str">
        <f t="shared" si="1"/>
        <v xml:space="preserve"> </v>
      </c>
      <c r="C843" s="72" t="str">
        <f t="shared" si="205"/>
        <v xml:space="preserve">  </v>
      </c>
      <c r="D843" s="72" t="str">
        <f t="shared" si="206"/>
        <v xml:space="preserve">  </v>
      </c>
      <c r="E843" s="73" t="s">
        <v>195</v>
      </c>
      <c r="F843" s="74">
        <v>54</v>
      </c>
      <c r="G843" s="75">
        <v>3694</v>
      </c>
      <c r="H843" s="101"/>
      <c r="I843" s="101" t="s">
        <v>145</v>
      </c>
      <c r="J843" s="142"/>
      <c r="K843" s="77"/>
      <c r="L843" s="77"/>
      <c r="M843" s="77"/>
      <c r="N843" s="70">
        <v>5410</v>
      </c>
    </row>
    <row r="844" spans="1:14" ht="15.75" hidden="1" customHeight="1" x14ac:dyDescent="0.2">
      <c r="A844" s="53">
        <f t="shared" si="204"/>
        <v>3694</v>
      </c>
      <c r="B844" s="54" t="str">
        <f t="shared" si="1"/>
        <v xml:space="preserve"> </v>
      </c>
      <c r="C844" s="72" t="str">
        <f t="shared" si="205"/>
        <v xml:space="preserve">  </v>
      </c>
      <c r="D844" s="72" t="str">
        <f t="shared" si="206"/>
        <v xml:space="preserve">  </v>
      </c>
      <c r="E844" s="73" t="s">
        <v>195</v>
      </c>
      <c r="F844" s="74">
        <v>62</v>
      </c>
      <c r="G844" s="75">
        <v>3694</v>
      </c>
      <c r="H844" s="101"/>
      <c r="I844" s="101" t="s">
        <v>145</v>
      </c>
      <c r="J844" s="142"/>
      <c r="K844" s="77"/>
      <c r="L844" s="77"/>
      <c r="M844" s="77"/>
      <c r="N844" s="70">
        <v>6210</v>
      </c>
    </row>
    <row r="845" spans="1:14" ht="15.75" hidden="1" customHeight="1" x14ac:dyDescent="0.2">
      <c r="A845" s="53">
        <f t="shared" si="204"/>
        <v>3694</v>
      </c>
      <c r="B845" s="54" t="str">
        <f t="shared" si="1"/>
        <v xml:space="preserve"> </v>
      </c>
      <c r="C845" s="72" t="str">
        <f t="shared" si="205"/>
        <v xml:space="preserve">  </v>
      </c>
      <c r="D845" s="72" t="str">
        <f t="shared" si="206"/>
        <v xml:space="preserve">  </v>
      </c>
      <c r="E845" s="73" t="s">
        <v>195</v>
      </c>
      <c r="F845" s="74">
        <v>72</v>
      </c>
      <c r="G845" s="75">
        <v>3694</v>
      </c>
      <c r="H845" s="101"/>
      <c r="I845" s="101" t="s">
        <v>145</v>
      </c>
      <c r="J845" s="142"/>
      <c r="K845" s="77"/>
      <c r="L845" s="77"/>
      <c r="M845" s="77"/>
      <c r="N845" s="70">
        <v>7210</v>
      </c>
    </row>
    <row r="846" spans="1:14" ht="15.75" hidden="1" customHeight="1" x14ac:dyDescent="0.2">
      <c r="A846" s="53">
        <f t="shared" si="204"/>
        <v>3694</v>
      </c>
      <c r="B846" s="54" t="str">
        <f t="shared" si="1"/>
        <v xml:space="preserve"> </v>
      </c>
      <c r="C846" s="72" t="str">
        <f t="shared" si="205"/>
        <v xml:space="preserve">  </v>
      </c>
      <c r="D846" s="72" t="str">
        <f t="shared" si="206"/>
        <v xml:space="preserve">  </v>
      </c>
      <c r="E846" s="73" t="s">
        <v>195</v>
      </c>
      <c r="F846" s="74">
        <v>82</v>
      </c>
      <c r="G846" s="75">
        <v>3694</v>
      </c>
      <c r="H846" s="101"/>
      <c r="I846" s="101" t="s">
        <v>145</v>
      </c>
      <c r="J846" s="143"/>
      <c r="K846" s="77"/>
      <c r="L846" s="77"/>
      <c r="M846" s="77"/>
      <c r="N846" s="70">
        <v>8210</v>
      </c>
    </row>
    <row r="847" spans="1:14" ht="15.75" hidden="1" customHeight="1" x14ac:dyDescent="0.2">
      <c r="A847" s="53">
        <f t="shared" si="204"/>
        <v>37</v>
      </c>
      <c r="B847" s="54" t="str">
        <f t="shared" si="1"/>
        <v xml:space="preserve"> </v>
      </c>
      <c r="C847" s="72" t="str">
        <f t="shared" si="205"/>
        <v xml:space="preserve">  </v>
      </c>
      <c r="D847" s="72" t="str">
        <f t="shared" si="206"/>
        <v xml:space="preserve">  </v>
      </c>
      <c r="E847" s="73"/>
      <c r="F847" s="74"/>
      <c r="G847" s="75">
        <v>37</v>
      </c>
      <c r="H847" s="76"/>
      <c r="I847" s="76"/>
      <c r="J847" s="8" t="s">
        <v>188</v>
      </c>
      <c r="K847" s="77">
        <f t="shared" ref="K847:M847" si="207">SUM(K848)</f>
        <v>0</v>
      </c>
      <c r="L847" s="77">
        <f t="shared" si="207"/>
        <v>0</v>
      </c>
      <c r="M847" s="77">
        <f t="shared" si="207"/>
        <v>0</v>
      </c>
      <c r="N847" s="70"/>
    </row>
    <row r="848" spans="1:14" ht="15.75" hidden="1" customHeight="1" x14ac:dyDescent="0.2">
      <c r="A848" s="53">
        <f t="shared" si="204"/>
        <v>372</v>
      </c>
      <c r="B848" s="54" t="str">
        <f t="shared" si="1"/>
        <v xml:space="preserve"> </v>
      </c>
      <c r="C848" s="72" t="str">
        <f t="shared" si="205"/>
        <v xml:space="preserve">  </v>
      </c>
      <c r="D848" s="72" t="str">
        <f t="shared" si="206"/>
        <v xml:space="preserve">  </v>
      </c>
      <c r="E848" s="73"/>
      <c r="F848" s="74"/>
      <c r="G848" s="75">
        <v>372</v>
      </c>
      <c r="H848" s="76"/>
      <c r="I848" s="76"/>
      <c r="J848" s="8" t="s">
        <v>189</v>
      </c>
      <c r="K848" s="77">
        <f t="shared" ref="K848:M848" si="208">SUM(K849:K860)</f>
        <v>0</v>
      </c>
      <c r="L848" s="77">
        <f t="shared" si="208"/>
        <v>0</v>
      </c>
      <c r="M848" s="77">
        <f t="shared" si="208"/>
        <v>0</v>
      </c>
      <c r="N848" s="70"/>
    </row>
    <row r="849" spans="1:14" ht="25.5" hidden="1" customHeight="1" x14ac:dyDescent="0.2">
      <c r="A849" s="53">
        <f t="shared" si="204"/>
        <v>3721</v>
      </c>
      <c r="B849" s="54">
        <f t="shared" si="1"/>
        <v>32</v>
      </c>
      <c r="C849" s="72" t="str">
        <f t="shared" si="205"/>
        <v>092</v>
      </c>
      <c r="D849" s="72" t="str">
        <f t="shared" si="206"/>
        <v>0922</v>
      </c>
      <c r="E849" s="73" t="s">
        <v>195</v>
      </c>
      <c r="F849" s="74">
        <v>32</v>
      </c>
      <c r="G849" s="75">
        <v>3721</v>
      </c>
      <c r="H849" s="101">
        <v>1265</v>
      </c>
      <c r="I849" s="101" t="s">
        <v>145</v>
      </c>
      <c r="J849" s="141" t="s">
        <v>248</v>
      </c>
      <c r="K849" s="77"/>
      <c r="L849" s="77"/>
      <c r="M849" s="77"/>
      <c r="N849" s="70">
        <v>3210</v>
      </c>
    </row>
    <row r="850" spans="1:14" ht="15.75" hidden="1" customHeight="1" x14ac:dyDescent="0.2">
      <c r="A850" s="53">
        <f t="shared" si="204"/>
        <v>3721</v>
      </c>
      <c r="B850" s="54" t="str">
        <f t="shared" si="1"/>
        <v xml:space="preserve"> </v>
      </c>
      <c r="C850" s="72" t="str">
        <f t="shared" si="205"/>
        <v xml:space="preserve">  </v>
      </c>
      <c r="D850" s="72" t="str">
        <f t="shared" si="206"/>
        <v xml:space="preserve">  </v>
      </c>
      <c r="E850" s="73" t="s">
        <v>195</v>
      </c>
      <c r="F850" s="74">
        <v>49</v>
      </c>
      <c r="G850" s="75">
        <v>3721</v>
      </c>
      <c r="H850" s="101"/>
      <c r="I850" s="101" t="s">
        <v>145</v>
      </c>
      <c r="J850" s="142"/>
      <c r="K850" s="77"/>
      <c r="L850" s="77"/>
      <c r="M850" s="77"/>
      <c r="N850" s="70">
        <v>4910</v>
      </c>
    </row>
    <row r="851" spans="1:14" ht="15.75" hidden="1" customHeight="1" x14ac:dyDescent="0.2">
      <c r="A851" s="53">
        <f t="shared" si="204"/>
        <v>3721</v>
      </c>
      <c r="B851" s="54" t="str">
        <f t="shared" si="1"/>
        <v xml:space="preserve"> </v>
      </c>
      <c r="C851" s="72" t="str">
        <f t="shared" si="205"/>
        <v xml:space="preserve">  </v>
      </c>
      <c r="D851" s="72" t="str">
        <f t="shared" si="206"/>
        <v xml:space="preserve">  </v>
      </c>
      <c r="E851" s="73" t="s">
        <v>195</v>
      </c>
      <c r="F851" s="74">
        <v>54</v>
      </c>
      <c r="G851" s="75">
        <v>3721</v>
      </c>
      <c r="H851" s="101"/>
      <c r="I851" s="101" t="s">
        <v>145</v>
      </c>
      <c r="J851" s="142"/>
      <c r="K851" s="77"/>
      <c r="L851" s="77"/>
      <c r="M851" s="77"/>
      <c r="N851" s="70">
        <v>5410</v>
      </c>
    </row>
    <row r="852" spans="1:14" ht="15.75" hidden="1" customHeight="1" x14ac:dyDescent="0.2">
      <c r="A852" s="53">
        <f t="shared" si="204"/>
        <v>3721</v>
      </c>
      <c r="B852" s="54" t="str">
        <f t="shared" si="1"/>
        <v xml:space="preserve"> </v>
      </c>
      <c r="C852" s="72" t="str">
        <f t="shared" si="205"/>
        <v xml:space="preserve">  </v>
      </c>
      <c r="D852" s="72" t="str">
        <f t="shared" si="206"/>
        <v xml:space="preserve">  </v>
      </c>
      <c r="E852" s="73" t="s">
        <v>195</v>
      </c>
      <c r="F852" s="74">
        <v>62</v>
      </c>
      <c r="G852" s="75">
        <v>3721</v>
      </c>
      <c r="H852" s="101"/>
      <c r="I852" s="101" t="s">
        <v>145</v>
      </c>
      <c r="J852" s="142"/>
      <c r="K852" s="77"/>
      <c r="L852" s="77"/>
      <c r="M852" s="77"/>
      <c r="N852" s="70">
        <v>6210</v>
      </c>
    </row>
    <row r="853" spans="1:14" ht="15.75" hidden="1" customHeight="1" x14ac:dyDescent="0.2">
      <c r="A853" s="53">
        <f t="shared" si="204"/>
        <v>3721</v>
      </c>
      <c r="B853" s="54" t="str">
        <f t="shared" si="1"/>
        <v xml:space="preserve"> </v>
      </c>
      <c r="C853" s="72" t="str">
        <f t="shared" si="205"/>
        <v xml:space="preserve">  </v>
      </c>
      <c r="D853" s="72" t="str">
        <f t="shared" si="206"/>
        <v xml:space="preserve">  </v>
      </c>
      <c r="E853" s="73" t="s">
        <v>195</v>
      </c>
      <c r="F853" s="74">
        <v>72</v>
      </c>
      <c r="G853" s="75">
        <v>3721</v>
      </c>
      <c r="H853" s="101"/>
      <c r="I853" s="101" t="s">
        <v>145</v>
      </c>
      <c r="J853" s="142"/>
      <c r="K853" s="77"/>
      <c r="L853" s="77"/>
      <c r="M853" s="77"/>
      <c r="N853" s="70">
        <v>7210</v>
      </c>
    </row>
    <row r="854" spans="1:14" ht="15.75" hidden="1" customHeight="1" x14ac:dyDescent="0.2">
      <c r="A854" s="53">
        <f t="shared" si="204"/>
        <v>3721</v>
      </c>
      <c r="B854" s="54" t="str">
        <f t="shared" si="1"/>
        <v xml:space="preserve"> </v>
      </c>
      <c r="C854" s="72" t="str">
        <f t="shared" si="205"/>
        <v xml:space="preserve">  </v>
      </c>
      <c r="D854" s="72" t="str">
        <f t="shared" si="206"/>
        <v xml:space="preserve">  </v>
      </c>
      <c r="E854" s="73" t="s">
        <v>195</v>
      </c>
      <c r="F854" s="74">
        <v>82</v>
      </c>
      <c r="G854" s="75">
        <v>3721</v>
      </c>
      <c r="H854" s="101"/>
      <c r="I854" s="101" t="s">
        <v>145</v>
      </c>
      <c r="J854" s="143"/>
      <c r="K854" s="77"/>
      <c r="L854" s="77"/>
      <c r="M854" s="77"/>
      <c r="N854" s="70">
        <v>8210</v>
      </c>
    </row>
    <row r="855" spans="1:14" ht="25.5" hidden="1" customHeight="1" x14ac:dyDescent="0.2">
      <c r="A855" s="53">
        <f t="shared" si="204"/>
        <v>3722</v>
      </c>
      <c r="B855" s="54">
        <f t="shared" si="1"/>
        <v>32</v>
      </c>
      <c r="C855" s="72" t="str">
        <f t="shared" si="205"/>
        <v>092</v>
      </c>
      <c r="D855" s="72" t="str">
        <f t="shared" si="206"/>
        <v>0922</v>
      </c>
      <c r="E855" s="73" t="s">
        <v>195</v>
      </c>
      <c r="F855" s="74">
        <v>32</v>
      </c>
      <c r="G855" s="75">
        <v>3722</v>
      </c>
      <c r="H855" s="100">
        <v>7019</v>
      </c>
      <c r="I855" s="101" t="s">
        <v>145</v>
      </c>
      <c r="J855" s="141" t="s">
        <v>190</v>
      </c>
      <c r="K855" s="77"/>
      <c r="L855" s="77"/>
      <c r="M855" s="77"/>
      <c r="N855" s="70">
        <v>3210</v>
      </c>
    </row>
    <row r="856" spans="1:14" ht="15.75" hidden="1" customHeight="1" x14ac:dyDescent="0.2">
      <c r="A856" s="53">
        <f t="shared" si="204"/>
        <v>3722</v>
      </c>
      <c r="B856" s="54" t="str">
        <f t="shared" si="1"/>
        <v xml:space="preserve"> </v>
      </c>
      <c r="C856" s="72" t="str">
        <f t="shared" si="205"/>
        <v xml:space="preserve">  </v>
      </c>
      <c r="D856" s="72" t="str">
        <f t="shared" si="206"/>
        <v xml:space="preserve">  </v>
      </c>
      <c r="E856" s="73" t="s">
        <v>195</v>
      </c>
      <c r="F856" s="74">
        <v>49</v>
      </c>
      <c r="G856" s="75">
        <v>3722</v>
      </c>
      <c r="H856" s="101"/>
      <c r="I856" s="101" t="s">
        <v>145</v>
      </c>
      <c r="J856" s="142"/>
      <c r="K856" s="77"/>
      <c r="L856" s="77"/>
      <c r="M856" s="77"/>
      <c r="N856" s="70">
        <v>4910</v>
      </c>
    </row>
    <row r="857" spans="1:14" ht="15.75" hidden="1" customHeight="1" x14ac:dyDescent="0.2">
      <c r="A857" s="53">
        <f t="shared" si="204"/>
        <v>3722</v>
      </c>
      <c r="B857" s="54" t="str">
        <f t="shared" si="1"/>
        <v xml:space="preserve"> </v>
      </c>
      <c r="C857" s="72" t="str">
        <f t="shared" si="205"/>
        <v xml:space="preserve">  </v>
      </c>
      <c r="D857" s="72" t="str">
        <f t="shared" si="206"/>
        <v xml:space="preserve">  </v>
      </c>
      <c r="E857" s="73" t="s">
        <v>195</v>
      </c>
      <c r="F857" s="74">
        <v>54</v>
      </c>
      <c r="G857" s="75">
        <v>3722</v>
      </c>
      <c r="H857" s="101"/>
      <c r="I857" s="101" t="s">
        <v>145</v>
      </c>
      <c r="J857" s="142"/>
      <c r="K857" s="77"/>
      <c r="L857" s="77"/>
      <c r="M857" s="77"/>
      <c r="N857" s="70">
        <v>5410</v>
      </c>
    </row>
    <row r="858" spans="1:14" ht="15.75" hidden="1" customHeight="1" x14ac:dyDescent="0.2">
      <c r="A858" s="53">
        <f t="shared" si="204"/>
        <v>3722</v>
      </c>
      <c r="B858" s="54" t="str">
        <f t="shared" si="1"/>
        <v xml:space="preserve"> </v>
      </c>
      <c r="C858" s="72" t="str">
        <f t="shared" si="205"/>
        <v xml:space="preserve">  </v>
      </c>
      <c r="D858" s="72" t="str">
        <f t="shared" si="206"/>
        <v xml:space="preserve">  </v>
      </c>
      <c r="E858" s="73" t="s">
        <v>195</v>
      </c>
      <c r="F858" s="74">
        <v>62</v>
      </c>
      <c r="G858" s="75">
        <v>3722</v>
      </c>
      <c r="H858" s="101"/>
      <c r="I858" s="101" t="s">
        <v>145</v>
      </c>
      <c r="J858" s="142"/>
      <c r="K858" s="77"/>
      <c r="L858" s="77"/>
      <c r="M858" s="77"/>
      <c r="N858" s="70">
        <v>6210</v>
      </c>
    </row>
    <row r="859" spans="1:14" ht="15.75" hidden="1" customHeight="1" x14ac:dyDescent="0.2">
      <c r="A859" s="53">
        <f t="shared" si="204"/>
        <v>3722</v>
      </c>
      <c r="B859" s="54" t="str">
        <f t="shared" si="1"/>
        <v xml:space="preserve"> </v>
      </c>
      <c r="C859" s="72" t="str">
        <f t="shared" si="205"/>
        <v xml:space="preserve">  </v>
      </c>
      <c r="D859" s="72" t="str">
        <f t="shared" si="206"/>
        <v xml:space="preserve">  </v>
      </c>
      <c r="E859" s="73" t="s">
        <v>195</v>
      </c>
      <c r="F859" s="74">
        <v>72</v>
      </c>
      <c r="G859" s="75">
        <v>3722</v>
      </c>
      <c r="H859" s="101"/>
      <c r="I859" s="101" t="s">
        <v>145</v>
      </c>
      <c r="J859" s="142"/>
      <c r="K859" s="77"/>
      <c r="L859" s="77"/>
      <c r="M859" s="77"/>
      <c r="N859" s="70">
        <v>7210</v>
      </c>
    </row>
    <row r="860" spans="1:14" ht="15.75" hidden="1" customHeight="1" x14ac:dyDescent="0.2">
      <c r="A860" s="53">
        <f t="shared" si="204"/>
        <v>3722</v>
      </c>
      <c r="B860" s="54" t="str">
        <f t="shared" si="1"/>
        <v xml:space="preserve"> </v>
      </c>
      <c r="C860" s="72" t="str">
        <f t="shared" si="205"/>
        <v xml:space="preserve">  </v>
      </c>
      <c r="D860" s="72" t="str">
        <f t="shared" si="206"/>
        <v xml:space="preserve">  </v>
      </c>
      <c r="E860" s="73" t="s">
        <v>195</v>
      </c>
      <c r="F860" s="74">
        <v>82</v>
      </c>
      <c r="G860" s="75">
        <v>3722</v>
      </c>
      <c r="H860" s="101"/>
      <c r="I860" s="101" t="s">
        <v>145</v>
      </c>
      <c r="J860" s="143"/>
      <c r="K860" s="77"/>
      <c r="L860" s="77"/>
      <c r="M860" s="77"/>
      <c r="N860" s="70">
        <v>8210</v>
      </c>
    </row>
    <row r="861" spans="1:14" ht="15.75" hidden="1" customHeight="1" x14ac:dyDescent="0.2">
      <c r="A861" s="53">
        <f t="shared" si="204"/>
        <v>38</v>
      </c>
      <c r="B861" s="54" t="str">
        <f t="shared" si="1"/>
        <v xml:space="preserve"> </v>
      </c>
      <c r="C861" s="72" t="str">
        <f t="shared" si="205"/>
        <v xml:space="preserve">  </v>
      </c>
      <c r="D861" s="72" t="str">
        <f t="shared" si="206"/>
        <v xml:space="preserve">  </v>
      </c>
      <c r="E861" s="73"/>
      <c r="F861" s="74"/>
      <c r="G861" s="75">
        <v>38</v>
      </c>
      <c r="H861" s="76"/>
      <c r="I861" s="76"/>
      <c r="J861" s="8" t="s">
        <v>225</v>
      </c>
      <c r="K861" s="77">
        <f t="shared" ref="K861:M861" si="209">SUM(K862)</f>
        <v>0</v>
      </c>
      <c r="L861" s="77">
        <f t="shared" si="209"/>
        <v>0</v>
      </c>
      <c r="M861" s="77">
        <f t="shared" si="209"/>
        <v>0</v>
      </c>
      <c r="N861" s="70"/>
    </row>
    <row r="862" spans="1:14" ht="15.75" hidden="1" customHeight="1" x14ac:dyDescent="0.2">
      <c r="A862" s="53">
        <f t="shared" si="204"/>
        <v>381</v>
      </c>
      <c r="B862" s="54" t="str">
        <f t="shared" si="1"/>
        <v xml:space="preserve"> </v>
      </c>
      <c r="C862" s="72" t="str">
        <f t="shared" si="205"/>
        <v xml:space="preserve">  </v>
      </c>
      <c r="D862" s="72" t="str">
        <f t="shared" si="206"/>
        <v xml:space="preserve">  </v>
      </c>
      <c r="E862" s="73"/>
      <c r="F862" s="74"/>
      <c r="G862" s="75">
        <v>381</v>
      </c>
      <c r="H862" s="76"/>
      <c r="I862" s="76"/>
      <c r="J862" s="8" t="s">
        <v>53</v>
      </c>
      <c r="K862" s="77">
        <f t="shared" ref="K862:M862" si="210">SUM(K863:K874)</f>
        <v>0</v>
      </c>
      <c r="L862" s="77">
        <f t="shared" si="210"/>
        <v>0</v>
      </c>
      <c r="M862" s="77">
        <f t="shared" si="210"/>
        <v>0</v>
      </c>
      <c r="N862" s="70"/>
    </row>
    <row r="863" spans="1:14" ht="15.75" hidden="1" customHeight="1" x14ac:dyDescent="0.2">
      <c r="A863" s="53">
        <f t="shared" si="204"/>
        <v>3811</v>
      </c>
      <c r="B863" s="54">
        <f t="shared" si="1"/>
        <v>32</v>
      </c>
      <c r="C863" s="72" t="str">
        <f t="shared" si="205"/>
        <v>092</v>
      </c>
      <c r="D863" s="72" t="str">
        <f t="shared" si="206"/>
        <v>0922</v>
      </c>
      <c r="E863" s="73" t="s">
        <v>195</v>
      </c>
      <c r="F863" s="74">
        <v>32</v>
      </c>
      <c r="G863" s="75">
        <v>3811</v>
      </c>
      <c r="H863" s="101">
        <v>1266</v>
      </c>
      <c r="I863" s="101" t="s">
        <v>145</v>
      </c>
      <c r="J863" s="141" t="s">
        <v>226</v>
      </c>
      <c r="K863" s="77"/>
      <c r="L863" s="77"/>
      <c r="M863" s="77"/>
      <c r="N863" s="70">
        <v>3210</v>
      </c>
    </row>
    <row r="864" spans="1:14" ht="15.75" hidden="1" customHeight="1" x14ac:dyDescent="0.2">
      <c r="A864" s="53">
        <f t="shared" si="204"/>
        <v>3811</v>
      </c>
      <c r="B864" s="54" t="str">
        <f t="shared" si="1"/>
        <v xml:space="preserve"> </v>
      </c>
      <c r="C864" s="72" t="str">
        <f t="shared" si="205"/>
        <v xml:space="preserve">  </v>
      </c>
      <c r="D864" s="72" t="str">
        <f t="shared" si="206"/>
        <v xml:space="preserve">  </v>
      </c>
      <c r="E864" s="73" t="s">
        <v>195</v>
      </c>
      <c r="F864" s="74">
        <v>49</v>
      </c>
      <c r="G864" s="75">
        <v>3811</v>
      </c>
      <c r="H864" s="101"/>
      <c r="I864" s="101" t="s">
        <v>145</v>
      </c>
      <c r="J864" s="142"/>
      <c r="K864" s="77"/>
      <c r="L864" s="77"/>
      <c r="M864" s="77"/>
      <c r="N864" s="70">
        <v>4910</v>
      </c>
    </row>
    <row r="865" spans="1:14" ht="15.75" hidden="1" customHeight="1" x14ac:dyDescent="0.2">
      <c r="A865" s="53">
        <f t="shared" si="204"/>
        <v>3811</v>
      </c>
      <c r="B865" s="54" t="str">
        <f t="shared" si="1"/>
        <v xml:space="preserve"> </v>
      </c>
      <c r="C865" s="72" t="str">
        <f t="shared" si="205"/>
        <v xml:space="preserve">  </v>
      </c>
      <c r="D865" s="72" t="str">
        <f t="shared" si="206"/>
        <v xml:space="preserve">  </v>
      </c>
      <c r="E865" s="73" t="s">
        <v>195</v>
      </c>
      <c r="F865" s="74">
        <v>54</v>
      </c>
      <c r="G865" s="75">
        <v>3811</v>
      </c>
      <c r="H865" s="101"/>
      <c r="I865" s="101" t="s">
        <v>145</v>
      </c>
      <c r="J865" s="142"/>
      <c r="K865" s="77"/>
      <c r="L865" s="77"/>
      <c r="M865" s="77"/>
      <c r="N865" s="70">
        <v>5410</v>
      </c>
    </row>
    <row r="866" spans="1:14" ht="15.75" hidden="1" customHeight="1" x14ac:dyDescent="0.2">
      <c r="A866" s="53">
        <f t="shared" si="204"/>
        <v>3811</v>
      </c>
      <c r="B866" s="54" t="str">
        <f t="shared" si="1"/>
        <v xml:space="preserve"> </v>
      </c>
      <c r="C866" s="72" t="str">
        <f t="shared" si="205"/>
        <v xml:space="preserve">  </v>
      </c>
      <c r="D866" s="72" t="str">
        <f t="shared" si="206"/>
        <v xml:space="preserve">  </v>
      </c>
      <c r="E866" s="73" t="s">
        <v>195</v>
      </c>
      <c r="F866" s="74">
        <v>62</v>
      </c>
      <c r="G866" s="75">
        <v>3811</v>
      </c>
      <c r="H866" s="101"/>
      <c r="I866" s="101" t="s">
        <v>145</v>
      </c>
      <c r="J866" s="142"/>
      <c r="K866" s="77"/>
      <c r="L866" s="77"/>
      <c r="M866" s="77"/>
      <c r="N866" s="70">
        <v>6210</v>
      </c>
    </row>
    <row r="867" spans="1:14" ht="15.75" hidden="1" customHeight="1" x14ac:dyDescent="0.2">
      <c r="A867" s="53">
        <f t="shared" si="204"/>
        <v>3811</v>
      </c>
      <c r="B867" s="54" t="str">
        <f t="shared" si="1"/>
        <v xml:space="preserve"> </v>
      </c>
      <c r="C867" s="72" t="str">
        <f t="shared" si="205"/>
        <v xml:space="preserve">  </v>
      </c>
      <c r="D867" s="72" t="str">
        <f t="shared" si="206"/>
        <v xml:space="preserve">  </v>
      </c>
      <c r="E867" s="73" t="s">
        <v>195</v>
      </c>
      <c r="F867" s="74">
        <v>72</v>
      </c>
      <c r="G867" s="75">
        <v>3811</v>
      </c>
      <c r="H867" s="101"/>
      <c r="I867" s="101" t="s">
        <v>145</v>
      </c>
      <c r="J867" s="142"/>
      <c r="K867" s="77"/>
      <c r="L867" s="77"/>
      <c r="M867" s="77"/>
      <c r="N867" s="70">
        <v>7210</v>
      </c>
    </row>
    <row r="868" spans="1:14" ht="15.75" hidden="1" customHeight="1" x14ac:dyDescent="0.2">
      <c r="A868" s="53">
        <f t="shared" si="204"/>
        <v>3811</v>
      </c>
      <c r="B868" s="54" t="str">
        <f t="shared" si="1"/>
        <v xml:space="preserve"> </v>
      </c>
      <c r="C868" s="72" t="str">
        <f t="shared" si="205"/>
        <v xml:space="preserve">  </v>
      </c>
      <c r="D868" s="72" t="str">
        <f t="shared" si="206"/>
        <v xml:space="preserve">  </v>
      </c>
      <c r="E868" s="73" t="s">
        <v>195</v>
      </c>
      <c r="F868" s="74">
        <v>82</v>
      </c>
      <c r="G868" s="75">
        <v>3811</v>
      </c>
      <c r="H868" s="101"/>
      <c r="I868" s="101" t="s">
        <v>145</v>
      </c>
      <c r="J868" s="143"/>
      <c r="K868" s="77"/>
      <c r="L868" s="77"/>
      <c r="M868" s="77"/>
      <c r="N868" s="70">
        <v>8210</v>
      </c>
    </row>
    <row r="869" spans="1:14" ht="15.75" hidden="1" customHeight="1" x14ac:dyDescent="0.2">
      <c r="A869" s="53">
        <f t="shared" si="204"/>
        <v>3813</v>
      </c>
      <c r="B869" s="54">
        <f t="shared" si="1"/>
        <v>32</v>
      </c>
      <c r="C869" s="72" t="str">
        <f t="shared" si="205"/>
        <v>092</v>
      </c>
      <c r="D869" s="72" t="str">
        <f t="shared" si="206"/>
        <v>0922</v>
      </c>
      <c r="E869" s="73" t="s">
        <v>195</v>
      </c>
      <c r="F869" s="74">
        <v>32</v>
      </c>
      <c r="G869" s="75">
        <v>3813</v>
      </c>
      <c r="H869" s="100">
        <v>7026</v>
      </c>
      <c r="I869" s="101" t="s">
        <v>145</v>
      </c>
      <c r="J869" s="141" t="s">
        <v>249</v>
      </c>
      <c r="K869" s="77"/>
      <c r="L869" s="77"/>
      <c r="M869" s="77"/>
      <c r="N869" s="70">
        <v>3210</v>
      </c>
    </row>
    <row r="870" spans="1:14" ht="15.75" hidden="1" customHeight="1" x14ac:dyDescent="0.2">
      <c r="A870" s="53">
        <f t="shared" si="204"/>
        <v>3813</v>
      </c>
      <c r="B870" s="54" t="str">
        <f t="shared" si="1"/>
        <v xml:space="preserve"> </v>
      </c>
      <c r="C870" s="72" t="str">
        <f t="shared" si="205"/>
        <v xml:space="preserve">  </v>
      </c>
      <c r="D870" s="72" t="str">
        <f t="shared" si="206"/>
        <v xml:space="preserve">  </v>
      </c>
      <c r="E870" s="73" t="s">
        <v>195</v>
      </c>
      <c r="F870" s="74">
        <v>49</v>
      </c>
      <c r="G870" s="75">
        <v>3813</v>
      </c>
      <c r="H870" s="101"/>
      <c r="I870" s="101" t="s">
        <v>145</v>
      </c>
      <c r="J870" s="142"/>
      <c r="K870" s="77"/>
      <c r="L870" s="77"/>
      <c r="M870" s="77"/>
      <c r="N870" s="70">
        <v>4910</v>
      </c>
    </row>
    <row r="871" spans="1:14" ht="15.75" hidden="1" customHeight="1" x14ac:dyDescent="0.2">
      <c r="A871" s="53">
        <f t="shared" si="204"/>
        <v>3813</v>
      </c>
      <c r="B871" s="54" t="str">
        <f t="shared" si="1"/>
        <v xml:space="preserve"> </v>
      </c>
      <c r="C871" s="72" t="str">
        <f t="shared" si="205"/>
        <v xml:space="preserve">  </v>
      </c>
      <c r="D871" s="72" t="str">
        <f t="shared" si="206"/>
        <v xml:space="preserve">  </v>
      </c>
      <c r="E871" s="73" t="s">
        <v>195</v>
      </c>
      <c r="F871" s="74">
        <v>54</v>
      </c>
      <c r="G871" s="75">
        <v>3813</v>
      </c>
      <c r="H871" s="101"/>
      <c r="I871" s="101" t="s">
        <v>145</v>
      </c>
      <c r="J871" s="142"/>
      <c r="K871" s="77"/>
      <c r="L871" s="77"/>
      <c r="M871" s="77"/>
      <c r="N871" s="70">
        <v>5410</v>
      </c>
    </row>
    <row r="872" spans="1:14" ht="15.75" hidden="1" customHeight="1" x14ac:dyDescent="0.2">
      <c r="A872" s="53">
        <f t="shared" si="204"/>
        <v>3813</v>
      </c>
      <c r="B872" s="54" t="str">
        <f t="shared" si="1"/>
        <v xml:space="preserve"> </v>
      </c>
      <c r="C872" s="72" t="str">
        <f t="shared" si="205"/>
        <v xml:space="preserve">  </v>
      </c>
      <c r="D872" s="72" t="str">
        <f t="shared" si="206"/>
        <v xml:space="preserve">  </v>
      </c>
      <c r="E872" s="73" t="s">
        <v>195</v>
      </c>
      <c r="F872" s="74">
        <v>62</v>
      </c>
      <c r="G872" s="75">
        <v>3813</v>
      </c>
      <c r="H872" s="101"/>
      <c r="I872" s="101" t="s">
        <v>145</v>
      </c>
      <c r="J872" s="142"/>
      <c r="K872" s="77"/>
      <c r="L872" s="77"/>
      <c r="M872" s="77"/>
      <c r="N872" s="70">
        <v>6210</v>
      </c>
    </row>
    <row r="873" spans="1:14" ht="15.75" hidden="1" customHeight="1" x14ac:dyDescent="0.2">
      <c r="A873" s="53">
        <f t="shared" si="204"/>
        <v>3813</v>
      </c>
      <c r="B873" s="54" t="str">
        <f t="shared" si="1"/>
        <v xml:space="preserve"> </v>
      </c>
      <c r="C873" s="72" t="str">
        <f t="shared" si="205"/>
        <v xml:space="preserve">  </v>
      </c>
      <c r="D873" s="72" t="str">
        <f t="shared" si="206"/>
        <v xml:space="preserve">  </v>
      </c>
      <c r="E873" s="73" t="s">
        <v>195</v>
      </c>
      <c r="F873" s="74">
        <v>72</v>
      </c>
      <c r="G873" s="75">
        <v>3813</v>
      </c>
      <c r="H873" s="101"/>
      <c r="I873" s="101" t="s">
        <v>145</v>
      </c>
      <c r="J873" s="142"/>
      <c r="K873" s="77"/>
      <c r="L873" s="77"/>
      <c r="M873" s="77"/>
      <c r="N873" s="70">
        <v>7210</v>
      </c>
    </row>
    <row r="874" spans="1:14" ht="15.75" hidden="1" customHeight="1" x14ac:dyDescent="0.2">
      <c r="A874" s="53">
        <f t="shared" si="204"/>
        <v>3813</v>
      </c>
      <c r="B874" s="54" t="str">
        <f t="shared" si="1"/>
        <v xml:space="preserve"> </v>
      </c>
      <c r="C874" s="72" t="str">
        <f t="shared" si="205"/>
        <v xml:space="preserve">  </v>
      </c>
      <c r="D874" s="72" t="str">
        <f t="shared" si="206"/>
        <v xml:space="preserve">  </v>
      </c>
      <c r="E874" s="73" t="s">
        <v>195</v>
      </c>
      <c r="F874" s="74">
        <v>82</v>
      </c>
      <c r="G874" s="75">
        <v>3813</v>
      </c>
      <c r="H874" s="101"/>
      <c r="I874" s="101" t="s">
        <v>145</v>
      </c>
      <c r="J874" s="143"/>
      <c r="K874" s="77"/>
      <c r="L874" s="77"/>
      <c r="M874" s="77"/>
      <c r="N874" s="70">
        <v>8210</v>
      </c>
    </row>
    <row r="875" spans="1:14" ht="15.75" hidden="1" customHeight="1" x14ac:dyDescent="0.2">
      <c r="A875" s="53">
        <f t="shared" si="204"/>
        <v>4</v>
      </c>
      <c r="B875" s="54" t="str">
        <f t="shared" si="1"/>
        <v xml:space="preserve"> </v>
      </c>
      <c r="C875" s="72" t="str">
        <f t="shared" si="205"/>
        <v xml:space="preserve">  </v>
      </c>
      <c r="D875" s="72" t="str">
        <f t="shared" si="206"/>
        <v xml:space="preserve">  </v>
      </c>
      <c r="E875" s="73"/>
      <c r="F875" s="74"/>
      <c r="G875" s="75">
        <v>4</v>
      </c>
      <c r="H875" s="76"/>
      <c r="I875" s="76"/>
      <c r="J875" s="8" t="s">
        <v>142</v>
      </c>
      <c r="K875" s="77">
        <f t="shared" ref="K875:M875" si="211">SUM(K876,K884,K969)</f>
        <v>0</v>
      </c>
      <c r="L875" s="77">
        <f t="shared" si="211"/>
        <v>0</v>
      </c>
      <c r="M875" s="77">
        <f t="shared" si="211"/>
        <v>0</v>
      </c>
      <c r="N875" s="70"/>
    </row>
    <row r="876" spans="1:14" ht="15.75" hidden="1" customHeight="1" x14ac:dyDescent="0.2">
      <c r="A876" s="53">
        <f t="shared" si="204"/>
        <v>41</v>
      </c>
      <c r="B876" s="54" t="str">
        <f t="shared" si="1"/>
        <v xml:space="preserve"> </v>
      </c>
      <c r="C876" s="72" t="str">
        <f t="shared" si="205"/>
        <v xml:space="preserve">  </v>
      </c>
      <c r="D876" s="72" t="str">
        <f t="shared" si="206"/>
        <v xml:space="preserve">  </v>
      </c>
      <c r="E876" s="73"/>
      <c r="F876" s="74"/>
      <c r="G876" s="75">
        <v>41</v>
      </c>
      <c r="H876" s="76"/>
      <c r="I876" s="76"/>
      <c r="J876" s="8" t="s">
        <v>227</v>
      </c>
      <c r="K876" s="77">
        <f t="shared" ref="K876:M876" si="212">SUM(K877)</f>
        <v>0</v>
      </c>
      <c r="L876" s="77">
        <f t="shared" si="212"/>
        <v>0</v>
      </c>
      <c r="M876" s="77">
        <f t="shared" si="212"/>
        <v>0</v>
      </c>
      <c r="N876" s="70"/>
    </row>
    <row r="877" spans="1:14" ht="15.75" hidden="1" customHeight="1" x14ac:dyDescent="0.2">
      <c r="A877" s="53">
        <f t="shared" si="204"/>
        <v>412</v>
      </c>
      <c r="B877" s="54" t="str">
        <f t="shared" si="1"/>
        <v xml:space="preserve"> </v>
      </c>
      <c r="C877" s="72" t="str">
        <f t="shared" si="205"/>
        <v xml:space="preserve">  </v>
      </c>
      <c r="D877" s="72" t="str">
        <f t="shared" si="206"/>
        <v xml:space="preserve">  </v>
      </c>
      <c r="E877" s="73"/>
      <c r="F877" s="74"/>
      <c r="G877" s="75">
        <v>412</v>
      </c>
      <c r="H877" s="76"/>
      <c r="I877" s="76"/>
      <c r="J877" s="8" t="s">
        <v>228</v>
      </c>
      <c r="K877" s="77">
        <f t="shared" ref="K877:M877" si="213">SUM(K878:K883)</f>
        <v>0</v>
      </c>
      <c r="L877" s="77">
        <f t="shared" si="213"/>
        <v>0</v>
      </c>
      <c r="M877" s="77">
        <f t="shared" si="213"/>
        <v>0</v>
      </c>
      <c r="N877" s="70"/>
    </row>
    <row r="878" spans="1:14" ht="15.75" hidden="1" customHeight="1" x14ac:dyDescent="0.2">
      <c r="A878" s="53">
        <f t="shared" si="204"/>
        <v>4123</v>
      </c>
      <c r="B878" s="54">
        <f t="shared" si="1"/>
        <v>32</v>
      </c>
      <c r="C878" s="72" t="str">
        <f t="shared" si="205"/>
        <v>092</v>
      </c>
      <c r="D878" s="72" t="str">
        <f t="shared" si="206"/>
        <v>0922</v>
      </c>
      <c r="E878" s="73" t="s">
        <v>195</v>
      </c>
      <c r="F878" s="74">
        <v>32</v>
      </c>
      <c r="G878" s="75">
        <v>4123</v>
      </c>
      <c r="H878" s="101">
        <v>1267</v>
      </c>
      <c r="I878" s="101" t="s">
        <v>145</v>
      </c>
      <c r="J878" s="141" t="s">
        <v>229</v>
      </c>
      <c r="K878" s="77"/>
      <c r="L878" s="77"/>
      <c r="M878" s="77"/>
      <c r="N878" s="70">
        <v>3210</v>
      </c>
    </row>
    <row r="879" spans="1:14" ht="15.75" hidden="1" customHeight="1" x14ac:dyDescent="0.2">
      <c r="A879" s="53">
        <f t="shared" si="204"/>
        <v>4123</v>
      </c>
      <c r="B879" s="54" t="str">
        <f t="shared" si="1"/>
        <v xml:space="preserve"> </v>
      </c>
      <c r="C879" s="72" t="str">
        <f t="shared" si="205"/>
        <v xml:space="preserve">  </v>
      </c>
      <c r="D879" s="72" t="str">
        <f t="shared" si="206"/>
        <v xml:space="preserve">  </v>
      </c>
      <c r="E879" s="73" t="s">
        <v>195</v>
      </c>
      <c r="F879" s="74">
        <v>49</v>
      </c>
      <c r="G879" s="75">
        <v>4123</v>
      </c>
      <c r="H879" s="101"/>
      <c r="I879" s="101" t="s">
        <v>145</v>
      </c>
      <c r="J879" s="142"/>
      <c r="K879" s="77"/>
      <c r="L879" s="77"/>
      <c r="M879" s="77"/>
      <c r="N879" s="70">
        <v>4910</v>
      </c>
    </row>
    <row r="880" spans="1:14" ht="15.75" hidden="1" customHeight="1" x14ac:dyDescent="0.2">
      <c r="A880" s="53">
        <f t="shared" si="204"/>
        <v>4123</v>
      </c>
      <c r="B880" s="54" t="str">
        <f t="shared" si="1"/>
        <v xml:space="preserve"> </v>
      </c>
      <c r="C880" s="72" t="str">
        <f t="shared" si="205"/>
        <v xml:space="preserve">  </v>
      </c>
      <c r="D880" s="72" t="str">
        <f t="shared" si="206"/>
        <v xml:space="preserve">  </v>
      </c>
      <c r="E880" s="73" t="s">
        <v>195</v>
      </c>
      <c r="F880" s="74">
        <v>54</v>
      </c>
      <c r="G880" s="75">
        <v>4123</v>
      </c>
      <c r="H880" s="101"/>
      <c r="I880" s="101" t="s">
        <v>145</v>
      </c>
      <c r="J880" s="142"/>
      <c r="K880" s="77"/>
      <c r="L880" s="77"/>
      <c r="M880" s="77"/>
      <c r="N880" s="70">
        <v>5410</v>
      </c>
    </row>
    <row r="881" spans="1:14" ht="15.75" hidden="1" customHeight="1" x14ac:dyDescent="0.2">
      <c r="A881" s="53">
        <f t="shared" si="204"/>
        <v>4123</v>
      </c>
      <c r="B881" s="54" t="str">
        <f t="shared" si="1"/>
        <v xml:space="preserve"> </v>
      </c>
      <c r="C881" s="72" t="str">
        <f t="shared" si="205"/>
        <v xml:space="preserve">  </v>
      </c>
      <c r="D881" s="72" t="str">
        <f t="shared" si="206"/>
        <v xml:space="preserve">  </v>
      </c>
      <c r="E881" s="73" t="s">
        <v>195</v>
      </c>
      <c r="F881" s="74">
        <v>62</v>
      </c>
      <c r="G881" s="75">
        <v>4123</v>
      </c>
      <c r="H881" s="101"/>
      <c r="I881" s="101" t="s">
        <v>145</v>
      </c>
      <c r="J881" s="142"/>
      <c r="K881" s="77"/>
      <c r="L881" s="77"/>
      <c r="M881" s="77"/>
      <c r="N881" s="70">
        <v>6210</v>
      </c>
    </row>
    <row r="882" spans="1:14" ht="15.75" hidden="1" customHeight="1" x14ac:dyDescent="0.2">
      <c r="A882" s="53">
        <f t="shared" si="204"/>
        <v>4123</v>
      </c>
      <c r="B882" s="54" t="str">
        <f t="shared" si="1"/>
        <v xml:space="preserve"> </v>
      </c>
      <c r="C882" s="72" t="str">
        <f t="shared" si="205"/>
        <v xml:space="preserve">  </v>
      </c>
      <c r="D882" s="72" t="str">
        <f t="shared" si="206"/>
        <v xml:space="preserve">  </v>
      </c>
      <c r="E882" s="73" t="s">
        <v>195</v>
      </c>
      <c r="F882" s="74">
        <v>72</v>
      </c>
      <c r="G882" s="75">
        <v>4123</v>
      </c>
      <c r="H882" s="101"/>
      <c r="I882" s="101" t="s">
        <v>145</v>
      </c>
      <c r="J882" s="142"/>
      <c r="K882" s="77"/>
      <c r="L882" s="77"/>
      <c r="M882" s="77"/>
      <c r="N882" s="70">
        <v>7210</v>
      </c>
    </row>
    <row r="883" spans="1:14" ht="15.75" hidden="1" customHeight="1" x14ac:dyDescent="0.2">
      <c r="A883" s="53">
        <f t="shared" si="204"/>
        <v>4123</v>
      </c>
      <c r="B883" s="54" t="str">
        <f t="shared" si="1"/>
        <v xml:space="preserve"> </v>
      </c>
      <c r="C883" s="72" t="str">
        <f t="shared" si="205"/>
        <v xml:space="preserve">  </v>
      </c>
      <c r="D883" s="72" t="str">
        <f t="shared" si="206"/>
        <v xml:space="preserve">  </v>
      </c>
      <c r="E883" s="73" t="s">
        <v>195</v>
      </c>
      <c r="F883" s="74">
        <v>82</v>
      </c>
      <c r="G883" s="75">
        <v>4123</v>
      </c>
      <c r="H883" s="101"/>
      <c r="I883" s="101" t="s">
        <v>145</v>
      </c>
      <c r="J883" s="143"/>
      <c r="K883" s="77"/>
      <c r="L883" s="77"/>
      <c r="M883" s="77"/>
      <c r="N883" s="70">
        <v>8210</v>
      </c>
    </row>
    <row r="884" spans="1:14" ht="15.75" hidden="1" customHeight="1" x14ac:dyDescent="0.2">
      <c r="A884" s="53">
        <f t="shared" si="204"/>
        <v>42</v>
      </c>
      <c r="B884" s="54" t="str">
        <f t="shared" si="1"/>
        <v xml:space="preserve"> </v>
      </c>
      <c r="C884" s="72" t="str">
        <f t="shared" si="205"/>
        <v xml:space="preserve">  </v>
      </c>
      <c r="D884" s="72" t="str">
        <f t="shared" si="206"/>
        <v xml:space="preserve">  </v>
      </c>
      <c r="E884" s="73"/>
      <c r="F884" s="74"/>
      <c r="G884" s="75">
        <v>42</v>
      </c>
      <c r="H884" s="76"/>
      <c r="I884" s="76"/>
      <c r="J884" s="8" t="s">
        <v>143</v>
      </c>
      <c r="K884" s="77">
        <f t="shared" ref="K884:M884" si="214">SUM(K885,K898,K941,K948,K955,K962)</f>
        <v>0</v>
      </c>
      <c r="L884" s="77">
        <f t="shared" si="214"/>
        <v>0</v>
      </c>
      <c r="M884" s="77">
        <f t="shared" si="214"/>
        <v>0</v>
      </c>
      <c r="N884" s="70"/>
    </row>
    <row r="885" spans="1:14" ht="15.75" hidden="1" customHeight="1" x14ac:dyDescent="0.2">
      <c r="A885" s="53">
        <f t="shared" si="204"/>
        <v>421</v>
      </c>
      <c r="B885" s="54" t="str">
        <f t="shared" si="1"/>
        <v xml:space="preserve"> </v>
      </c>
      <c r="C885" s="72" t="str">
        <f t="shared" si="205"/>
        <v xml:space="preserve">  </v>
      </c>
      <c r="D885" s="72" t="str">
        <f t="shared" si="206"/>
        <v xml:space="preserve">  </v>
      </c>
      <c r="E885" s="73"/>
      <c r="F885" s="74"/>
      <c r="G885" s="75">
        <v>421</v>
      </c>
      <c r="H885" s="76"/>
      <c r="I885" s="76"/>
      <c r="J885" s="8" t="s">
        <v>144</v>
      </c>
      <c r="K885" s="77">
        <f t="shared" ref="K885:M885" si="215">SUM(K886:K897)</f>
        <v>0</v>
      </c>
      <c r="L885" s="77">
        <f t="shared" si="215"/>
        <v>0</v>
      </c>
      <c r="M885" s="77">
        <f t="shared" si="215"/>
        <v>0</v>
      </c>
      <c r="N885" s="70"/>
    </row>
    <row r="886" spans="1:14" ht="15.75" hidden="1" customHeight="1" x14ac:dyDescent="0.2">
      <c r="A886" s="53">
        <f t="shared" si="204"/>
        <v>4212</v>
      </c>
      <c r="B886" s="54">
        <f t="shared" si="1"/>
        <v>32</v>
      </c>
      <c r="C886" s="72" t="str">
        <f t="shared" si="205"/>
        <v>092</v>
      </c>
      <c r="D886" s="72" t="str">
        <f t="shared" si="206"/>
        <v>0922</v>
      </c>
      <c r="E886" s="73" t="s">
        <v>195</v>
      </c>
      <c r="F886" s="74">
        <v>32</v>
      </c>
      <c r="G886" s="75">
        <v>4212</v>
      </c>
      <c r="H886" s="101">
        <v>1268</v>
      </c>
      <c r="I886" s="101" t="s">
        <v>145</v>
      </c>
      <c r="J886" s="141" t="s">
        <v>250</v>
      </c>
      <c r="K886" s="77"/>
      <c r="L886" s="77"/>
      <c r="M886" s="77"/>
      <c r="N886" s="70">
        <v>3210</v>
      </c>
    </row>
    <row r="887" spans="1:14" ht="15.75" hidden="1" customHeight="1" x14ac:dyDescent="0.2">
      <c r="A887" s="53">
        <f t="shared" si="204"/>
        <v>4212</v>
      </c>
      <c r="B887" s="54" t="str">
        <f t="shared" si="1"/>
        <v xml:space="preserve"> </v>
      </c>
      <c r="C887" s="72" t="str">
        <f t="shared" si="205"/>
        <v xml:space="preserve">  </v>
      </c>
      <c r="D887" s="72" t="str">
        <f t="shared" si="206"/>
        <v xml:space="preserve">  </v>
      </c>
      <c r="E887" s="73" t="s">
        <v>195</v>
      </c>
      <c r="F887" s="74">
        <v>49</v>
      </c>
      <c r="G887" s="75">
        <v>4212</v>
      </c>
      <c r="H887" s="101"/>
      <c r="I887" s="101" t="s">
        <v>145</v>
      </c>
      <c r="J887" s="142"/>
      <c r="K887" s="77"/>
      <c r="L887" s="77"/>
      <c r="M887" s="77"/>
      <c r="N887" s="70">
        <v>4910</v>
      </c>
    </row>
    <row r="888" spans="1:14" ht="15.75" hidden="1" customHeight="1" x14ac:dyDescent="0.2">
      <c r="A888" s="53">
        <f t="shared" si="204"/>
        <v>4212</v>
      </c>
      <c r="B888" s="54" t="str">
        <f t="shared" si="1"/>
        <v xml:space="preserve"> </v>
      </c>
      <c r="C888" s="72" t="str">
        <f t="shared" si="205"/>
        <v xml:space="preserve">  </v>
      </c>
      <c r="D888" s="72" t="str">
        <f t="shared" si="206"/>
        <v xml:space="preserve">  </v>
      </c>
      <c r="E888" s="73" t="s">
        <v>195</v>
      </c>
      <c r="F888" s="74">
        <v>54</v>
      </c>
      <c r="G888" s="75">
        <v>4212</v>
      </c>
      <c r="H888" s="101"/>
      <c r="I888" s="101" t="s">
        <v>145</v>
      </c>
      <c r="J888" s="142"/>
      <c r="K888" s="77"/>
      <c r="L888" s="77"/>
      <c r="M888" s="77"/>
      <c r="N888" s="70">
        <v>5410</v>
      </c>
    </row>
    <row r="889" spans="1:14" ht="15.75" hidden="1" customHeight="1" x14ac:dyDescent="0.2">
      <c r="A889" s="53">
        <f t="shared" si="204"/>
        <v>4212</v>
      </c>
      <c r="B889" s="54" t="str">
        <f t="shared" si="1"/>
        <v xml:space="preserve"> </v>
      </c>
      <c r="C889" s="72" t="str">
        <f t="shared" si="205"/>
        <v xml:space="preserve">  </v>
      </c>
      <c r="D889" s="72" t="str">
        <f t="shared" si="206"/>
        <v xml:space="preserve">  </v>
      </c>
      <c r="E889" s="73" t="s">
        <v>195</v>
      </c>
      <c r="F889" s="74">
        <v>62</v>
      </c>
      <c r="G889" s="75">
        <v>4212</v>
      </c>
      <c r="H889" s="101"/>
      <c r="I889" s="101" t="s">
        <v>145</v>
      </c>
      <c r="J889" s="142"/>
      <c r="K889" s="77"/>
      <c r="L889" s="77"/>
      <c r="M889" s="77"/>
      <c r="N889" s="70">
        <v>6210</v>
      </c>
    </row>
    <row r="890" spans="1:14" ht="15.75" hidden="1" customHeight="1" x14ac:dyDescent="0.2">
      <c r="A890" s="53">
        <f t="shared" si="204"/>
        <v>4212</v>
      </c>
      <c r="B890" s="54" t="str">
        <f t="shared" si="1"/>
        <v xml:space="preserve"> </v>
      </c>
      <c r="C890" s="72" t="str">
        <f t="shared" si="205"/>
        <v xml:space="preserve">  </v>
      </c>
      <c r="D890" s="72" t="str">
        <f t="shared" si="206"/>
        <v xml:space="preserve">  </v>
      </c>
      <c r="E890" s="73" t="s">
        <v>195</v>
      </c>
      <c r="F890" s="74">
        <v>72</v>
      </c>
      <c r="G890" s="75">
        <v>4212</v>
      </c>
      <c r="H890" s="101"/>
      <c r="I890" s="101" t="s">
        <v>145</v>
      </c>
      <c r="J890" s="142"/>
      <c r="K890" s="77"/>
      <c r="L890" s="77"/>
      <c r="M890" s="77"/>
      <c r="N890" s="70">
        <v>7210</v>
      </c>
    </row>
    <row r="891" spans="1:14" ht="15.75" hidden="1" customHeight="1" x14ac:dyDescent="0.2">
      <c r="A891" s="53">
        <f t="shared" si="204"/>
        <v>4212</v>
      </c>
      <c r="B891" s="54" t="str">
        <f t="shared" si="1"/>
        <v xml:space="preserve"> </v>
      </c>
      <c r="C891" s="72" t="str">
        <f t="shared" si="205"/>
        <v xml:space="preserve">  </v>
      </c>
      <c r="D891" s="72" t="str">
        <f t="shared" si="206"/>
        <v xml:space="preserve">  </v>
      </c>
      <c r="E891" s="73" t="s">
        <v>195</v>
      </c>
      <c r="F891" s="74">
        <v>82</v>
      </c>
      <c r="G891" s="75">
        <v>4212</v>
      </c>
      <c r="H891" s="101"/>
      <c r="I891" s="101" t="s">
        <v>145</v>
      </c>
      <c r="J891" s="143"/>
      <c r="K891" s="77"/>
      <c r="L891" s="77"/>
      <c r="M891" s="77"/>
      <c r="N891" s="70">
        <v>8210</v>
      </c>
    </row>
    <row r="892" spans="1:14" ht="15.75" hidden="1" customHeight="1" x14ac:dyDescent="0.2">
      <c r="A892" s="53">
        <f t="shared" si="204"/>
        <v>4214</v>
      </c>
      <c r="B892" s="54">
        <f t="shared" si="1"/>
        <v>32</v>
      </c>
      <c r="C892" s="72" t="str">
        <f t="shared" si="205"/>
        <v>092</v>
      </c>
      <c r="D892" s="72" t="str">
        <f t="shared" si="206"/>
        <v>0922</v>
      </c>
      <c r="E892" s="73" t="s">
        <v>195</v>
      </c>
      <c r="F892" s="74">
        <v>32</v>
      </c>
      <c r="G892" s="75">
        <v>4214</v>
      </c>
      <c r="H892" s="110">
        <v>7035</v>
      </c>
      <c r="I892" s="101" t="s">
        <v>145</v>
      </c>
      <c r="J892" s="141" t="s">
        <v>230</v>
      </c>
      <c r="K892" s="77"/>
      <c r="L892" s="77"/>
      <c r="M892" s="77"/>
      <c r="N892" s="70">
        <v>3210</v>
      </c>
    </row>
    <row r="893" spans="1:14" ht="15.75" hidden="1" customHeight="1" x14ac:dyDescent="0.2">
      <c r="A893" s="53">
        <f t="shared" si="204"/>
        <v>4214</v>
      </c>
      <c r="B893" s="54" t="str">
        <f t="shared" si="1"/>
        <v xml:space="preserve"> </v>
      </c>
      <c r="C893" s="72" t="str">
        <f t="shared" si="205"/>
        <v xml:space="preserve">  </v>
      </c>
      <c r="D893" s="72" t="str">
        <f t="shared" si="206"/>
        <v xml:space="preserve">  </v>
      </c>
      <c r="E893" s="73" t="s">
        <v>195</v>
      </c>
      <c r="F893" s="74">
        <v>49</v>
      </c>
      <c r="G893" s="75">
        <v>4214</v>
      </c>
      <c r="H893" s="101"/>
      <c r="I893" s="101" t="s">
        <v>145</v>
      </c>
      <c r="J893" s="142"/>
      <c r="K893" s="77"/>
      <c r="L893" s="77"/>
      <c r="M893" s="77"/>
      <c r="N893" s="70">
        <v>4910</v>
      </c>
    </row>
    <row r="894" spans="1:14" ht="15.75" hidden="1" customHeight="1" x14ac:dyDescent="0.2">
      <c r="A894" s="53">
        <f t="shared" si="204"/>
        <v>4214</v>
      </c>
      <c r="B894" s="54" t="str">
        <f t="shared" si="1"/>
        <v xml:space="preserve"> </v>
      </c>
      <c r="C894" s="72" t="str">
        <f t="shared" si="205"/>
        <v xml:space="preserve">  </v>
      </c>
      <c r="D894" s="72" t="str">
        <f t="shared" si="206"/>
        <v xml:space="preserve">  </v>
      </c>
      <c r="E894" s="73" t="s">
        <v>195</v>
      </c>
      <c r="F894" s="74">
        <v>54</v>
      </c>
      <c r="G894" s="75">
        <v>4214</v>
      </c>
      <c r="H894" s="101"/>
      <c r="I894" s="101" t="s">
        <v>145</v>
      </c>
      <c r="J894" s="142"/>
      <c r="K894" s="77"/>
      <c r="L894" s="77"/>
      <c r="M894" s="77"/>
      <c r="N894" s="70">
        <v>5410</v>
      </c>
    </row>
    <row r="895" spans="1:14" ht="15.75" hidden="1" customHeight="1" x14ac:dyDescent="0.2">
      <c r="A895" s="53">
        <f t="shared" si="204"/>
        <v>4214</v>
      </c>
      <c r="B895" s="54" t="str">
        <f t="shared" si="1"/>
        <v xml:space="preserve"> </v>
      </c>
      <c r="C895" s="72" t="str">
        <f t="shared" si="205"/>
        <v xml:space="preserve">  </v>
      </c>
      <c r="D895" s="72" t="str">
        <f t="shared" si="206"/>
        <v xml:space="preserve">  </v>
      </c>
      <c r="E895" s="73" t="s">
        <v>195</v>
      </c>
      <c r="F895" s="74">
        <v>62</v>
      </c>
      <c r="G895" s="75">
        <v>4214</v>
      </c>
      <c r="H895" s="101"/>
      <c r="I895" s="101" t="s">
        <v>145</v>
      </c>
      <c r="J895" s="142"/>
      <c r="K895" s="77"/>
      <c r="L895" s="77"/>
      <c r="M895" s="77"/>
      <c r="N895" s="70">
        <v>6210</v>
      </c>
    </row>
    <row r="896" spans="1:14" ht="15.75" hidden="1" customHeight="1" x14ac:dyDescent="0.2">
      <c r="A896" s="53">
        <f t="shared" si="204"/>
        <v>4214</v>
      </c>
      <c r="B896" s="54" t="str">
        <f t="shared" si="1"/>
        <v xml:space="preserve"> </v>
      </c>
      <c r="C896" s="72" t="str">
        <f t="shared" si="205"/>
        <v xml:space="preserve">  </v>
      </c>
      <c r="D896" s="72" t="str">
        <f t="shared" si="206"/>
        <v xml:space="preserve">  </v>
      </c>
      <c r="E896" s="73" t="s">
        <v>195</v>
      </c>
      <c r="F896" s="74">
        <v>72</v>
      </c>
      <c r="G896" s="75">
        <v>4214</v>
      </c>
      <c r="H896" s="101"/>
      <c r="I896" s="101" t="s">
        <v>145</v>
      </c>
      <c r="J896" s="142"/>
      <c r="K896" s="77"/>
      <c r="L896" s="77"/>
      <c r="M896" s="77"/>
      <c r="N896" s="70">
        <v>7210</v>
      </c>
    </row>
    <row r="897" spans="1:14" ht="15.75" hidden="1" customHeight="1" x14ac:dyDescent="0.2">
      <c r="A897" s="53">
        <f t="shared" si="204"/>
        <v>4214</v>
      </c>
      <c r="B897" s="54" t="str">
        <f t="shared" si="1"/>
        <v xml:space="preserve"> </v>
      </c>
      <c r="C897" s="72" t="str">
        <f t="shared" si="205"/>
        <v xml:space="preserve">  </v>
      </c>
      <c r="D897" s="72" t="str">
        <f t="shared" si="206"/>
        <v xml:space="preserve">  </v>
      </c>
      <c r="E897" s="73" t="s">
        <v>195</v>
      </c>
      <c r="F897" s="74">
        <v>82</v>
      </c>
      <c r="G897" s="75">
        <v>4214</v>
      </c>
      <c r="H897" s="101"/>
      <c r="I897" s="101" t="s">
        <v>145</v>
      </c>
      <c r="J897" s="143"/>
      <c r="K897" s="77"/>
      <c r="L897" s="77"/>
      <c r="M897" s="77"/>
      <c r="N897" s="70">
        <v>8210</v>
      </c>
    </row>
    <row r="898" spans="1:14" ht="15.75" hidden="1" customHeight="1" x14ac:dyDescent="0.2">
      <c r="A898" s="53">
        <f t="shared" si="204"/>
        <v>422</v>
      </c>
      <c r="B898" s="54" t="str">
        <f t="shared" si="1"/>
        <v xml:space="preserve"> </v>
      </c>
      <c r="C898" s="72" t="str">
        <f t="shared" si="205"/>
        <v xml:space="preserve">  </v>
      </c>
      <c r="D898" s="72" t="str">
        <f t="shared" si="206"/>
        <v xml:space="preserve">  </v>
      </c>
      <c r="E898" s="73"/>
      <c r="F898" s="74"/>
      <c r="G898" s="75">
        <v>422</v>
      </c>
      <c r="H898" s="76"/>
      <c r="I898" s="76"/>
      <c r="J898" s="8" t="s">
        <v>146</v>
      </c>
      <c r="K898" s="77">
        <f t="shared" ref="K898:M898" si="216">SUM(K899:K940)</f>
        <v>0</v>
      </c>
      <c r="L898" s="77">
        <f t="shared" si="216"/>
        <v>0</v>
      </c>
      <c r="M898" s="77">
        <f t="shared" si="216"/>
        <v>0</v>
      </c>
      <c r="N898" s="70"/>
    </row>
    <row r="899" spans="1:14" ht="15.75" hidden="1" customHeight="1" x14ac:dyDescent="0.2">
      <c r="A899" s="53">
        <f t="shared" si="204"/>
        <v>4221</v>
      </c>
      <c r="B899" s="54">
        <f t="shared" si="1"/>
        <v>32</v>
      </c>
      <c r="C899" s="72" t="str">
        <f t="shared" si="205"/>
        <v>092</v>
      </c>
      <c r="D899" s="72" t="str">
        <f t="shared" si="206"/>
        <v>0922</v>
      </c>
      <c r="E899" s="73" t="s">
        <v>195</v>
      </c>
      <c r="F899" s="74">
        <v>32</v>
      </c>
      <c r="G899" s="75">
        <v>4221</v>
      </c>
      <c r="H899" s="101">
        <v>1269</v>
      </c>
      <c r="I899" s="101" t="s">
        <v>145</v>
      </c>
      <c r="J899" s="141" t="s">
        <v>75</v>
      </c>
      <c r="K899" s="77"/>
      <c r="L899" s="77"/>
      <c r="M899" s="77"/>
      <c r="N899" s="70">
        <v>3210</v>
      </c>
    </row>
    <row r="900" spans="1:14" ht="15.75" hidden="1" customHeight="1" x14ac:dyDescent="0.2">
      <c r="A900" s="53">
        <f t="shared" si="204"/>
        <v>4221</v>
      </c>
      <c r="B900" s="54" t="str">
        <f t="shared" si="1"/>
        <v xml:space="preserve"> </v>
      </c>
      <c r="C900" s="72" t="str">
        <f t="shared" si="205"/>
        <v xml:space="preserve">  </v>
      </c>
      <c r="D900" s="72" t="str">
        <f t="shared" si="206"/>
        <v xml:space="preserve">  </v>
      </c>
      <c r="E900" s="73" t="s">
        <v>195</v>
      </c>
      <c r="F900" s="74">
        <v>49</v>
      </c>
      <c r="G900" s="75">
        <v>4221</v>
      </c>
      <c r="H900" s="101"/>
      <c r="I900" s="101" t="s">
        <v>145</v>
      </c>
      <c r="J900" s="142"/>
      <c r="K900" s="77"/>
      <c r="L900" s="77"/>
      <c r="M900" s="77"/>
      <c r="N900" s="70">
        <v>4910</v>
      </c>
    </row>
    <row r="901" spans="1:14" ht="15.75" hidden="1" customHeight="1" x14ac:dyDescent="0.2">
      <c r="A901" s="53">
        <f t="shared" si="204"/>
        <v>4221</v>
      </c>
      <c r="B901" s="54" t="str">
        <f t="shared" si="1"/>
        <v xml:space="preserve"> </v>
      </c>
      <c r="C901" s="72" t="str">
        <f t="shared" si="205"/>
        <v xml:space="preserve">  </v>
      </c>
      <c r="D901" s="72" t="str">
        <f t="shared" si="206"/>
        <v xml:space="preserve">  </v>
      </c>
      <c r="E901" s="73" t="s">
        <v>195</v>
      </c>
      <c r="F901" s="74">
        <v>54</v>
      </c>
      <c r="G901" s="75">
        <v>4221</v>
      </c>
      <c r="H901" s="101"/>
      <c r="I901" s="101" t="s">
        <v>145</v>
      </c>
      <c r="J901" s="142"/>
      <c r="K901" s="77"/>
      <c r="L901" s="77"/>
      <c r="M901" s="77"/>
      <c r="N901" s="70">
        <v>5410</v>
      </c>
    </row>
    <row r="902" spans="1:14" ht="15.75" hidden="1" customHeight="1" x14ac:dyDescent="0.2">
      <c r="A902" s="53">
        <f t="shared" si="204"/>
        <v>4221</v>
      </c>
      <c r="B902" s="54" t="str">
        <f t="shared" si="1"/>
        <v xml:space="preserve"> </v>
      </c>
      <c r="C902" s="72" t="str">
        <f t="shared" si="205"/>
        <v xml:space="preserve">  </v>
      </c>
      <c r="D902" s="72" t="str">
        <f t="shared" si="206"/>
        <v xml:space="preserve">  </v>
      </c>
      <c r="E902" s="73" t="s">
        <v>195</v>
      </c>
      <c r="F902" s="74">
        <v>62</v>
      </c>
      <c r="G902" s="75">
        <v>4221</v>
      </c>
      <c r="H902" s="101"/>
      <c r="I902" s="101" t="s">
        <v>145</v>
      </c>
      <c r="J902" s="142"/>
      <c r="K902" s="77"/>
      <c r="L902" s="77"/>
      <c r="M902" s="77"/>
      <c r="N902" s="70">
        <v>6210</v>
      </c>
    </row>
    <row r="903" spans="1:14" ht="15.75" hidden="1" customHeight="1" x14ac:dyDescent="0.2">
      <c r="A903" s="53">
        <f t="shared" si="204"/>
        <v>4221</v>
      </c>
      <c r="B903" s="54" t="str">
        <f t="shared" si="1"/>
        <v xml:space="preserve"> </v>
      </c>
      <c r="C903" s="72" t="str">
        <f t="shared" si="205"/>
        <v xml:space="preserve">  </v>
      </c>
      <c r="D903" s="72" t="str">
        <f t="shared" si="206"/>
        <v xml:space="preserve">  </v>
      </c>
      <c r="E903" s="73" t="s">
        <v>195</v>
      </c>
      <c r="F903" s="74">
        <v>72</v>
      </c>
      <c r="G903" s="75">
        <v>4221</v>
      </c>
      <c r="H903" s="101"/>
      <c r="I903" s="101" t="s">
        <v>145</v>
      </c>
      <c r="J903" s="142"/>
      <c r="K903" s="77"/>
      <c r="L903" s="77"/>
      <c r="M903" s="77"/>
      <c r="N903" s="70">
        <v>7210</v>
      </c>
    </row>
    <row r="904" spans="1:14" ht="15.75" hidden="1" customHeight="1" x14ac:dyDescent="0.2">
      <c r="A904" s="53">
        <f t="shared" si="204"/>
        <v>4221</v>
      </c>
      <c r="B904" s="54" t="str">
        <f t="shared" si="1"/>
        <v xml:space="preserve"> </v>
      </c>
      <c r="C904" s="72" t="str">
        <f t="shared" si="205"/>
        <v xml:space="preserve">  </v>
      </c>
      <c r="D904" s="72" t="str">
        <f t="shared" si="206"/>
        <v xml:space="preserve">  </v>
      </c>
      <c r="E904" s="73" t="s">
        <v>195</v>
      </c>
      <c r="F904" s="74">
        <v>82</v>
      </c>
      <c r="G904" s="75">
        <v>4221</v>
      </c>
      <c r="H904" s="101"/>
      <c r="I904" s="101" t="s">
        <v>145</v>
      </c>
      <c r="J904" s="143"/>
      <c r="K904" s="77"/>
      <c r="L904" s="77"/>
      <c r="M904" s="77"/>
      <c r="N904" s="70">
        <v>8210</v>
      </c>
    </row>
    <row r="905" spans="1:14" ht="15.75" hidden="1" customHeight="1" x14ac:dyDescent="0.2">
      <c r="A905" s="53">
        <f t="shared" si="204"/>
        <v>4222</v>
      </c>
      <c r="B905" s="54">
        <f t="shared" si="1"/>
        <v>32</v>
      </c>
      <c r="C905" s="72" t="str">
        <f t="shared" si="205"/>
        <v>092</v>
      </c>
      <c r="D905" s="72" t="str">
        <f t="shared" si="206"/>
        <v>0922</v>
      </c>
      <c r="E905" s="73" t="s">
        <v>195</v>
      </c>
      <c r="F905" s="74">
        <v>32</v>
      </c>
      <c r="G905" s="75">
        <v>4222</v>
      </c>
      <c r="H905" s="101">
        <v>1274</v>
      </c>
      <c r="I905" s="101" t="s">
        <v>145</v>
      </c>
      <c r="J905" s="141" t="s">
        <v>147</v>
      </c>
      <c r="K905" s="77"/>
      <c r="L905" s="77"/>
      <c r="M905" s="77"/>
      <c r="N905" s="70">
        <v>3210</v>
      </c>
    </row>
    <row r="906" spans="1:14" ht="15.75" hidden="1" customHeight="1" x14ac:dyDescent="0.2">
      <c r="A906" s="53">
        <f t="shared" si="204"/>
        <v>4222</v>
      </c>
      <c r="B906" s="54" t="str">
        <f t="shared" si="1"/>
        <v xml:space="preserve"> </v>
      </c>
      <c r="C906" s="72" t="str">
        <f t="shared" si="205"/>
        <v xml:space="preserve">  </v>
      </c>
      <c r="D906" s="72" t="str">
        <f t="shared" si="206"/>
        <v xml:space="preserve">  </v>
      </c>
      <c r="E906" s="73" t="s">
        <v>195</v>
      </c>
      <c r="F906" s="74">
        <v>49</v>
      </c>
      <c r="G906" s="75">
        <v>4222</v>
      </c>
      <c r="H906" s="101"/>
      <c r="I906" s="101" t="s">
        <v>145</v>
      </c>
      <c r="J906" s="142"/>
      <c r="K906" s="77"/>
      <c r="L906" s="77"/>
      <c r="M906" s="77"/>
      <c r="N906" s="70">
        <v>4910</v>
      </c>
    </row>
    <row r="907" spans="1:14" ht="15.75" hidden="1" customHeight="1" x14ac:dyDescent="0.2">
      <c r="A907" s="53">
        <f t="shared" si="204"/>
        <v>4222</v>
      </c>
      <c r="B907" s="54" t="str">
        <f t="shared" si="1"/>
        <v xml:space="preserve"> </v>
      </c>
      <c r="C907" s="72" t="str">
        <f t="shared" si="205"/>
        <v xml:space="preserve">  </v>
      </c>
      <c r="D907" s="72" t="str">
        <f t="shared" si="206"/>
        <v xml:space="preserve">  </v>
      </c>
      <c r="E907" s="73" t="s">
        <v>195</v>
      </c>
      <c r="F907" s="74">
        <v>54</v>
      </c>
      <c r="G907" s="75">
        <v>4222</v>
      </c>
      <c r="H907" s="101"/>
      <c r="I907" s="101" t="s">
        <v>145</v>
      </c>
      <c r="J907" s="142"/>
      <c r="K907" s="77"/>
      <c r="L907" s="77"/>
      <c r="M907" s="77"/>
      <c r="N907" s="70">
        <v>5410</v>
      </c>
    </row>
    <row r="908" spans="1:14" ht="15.75" hidden="1" customHeight="1" x14ac:dyDescent="0.2">
      <c r="A908" s="53">
        <f t="shared" si="204"/>
        <v>4222</v>
      </c>
      <c r="B908" s="54" t="str">
        <f t="shared" si="1"/>
        <v xml:space="preserve"> </v>
      </c>
      <c r="C908" s="72" t="str">
        <f t="shared" si="205"/>
        <v xml:space="preserve">  </v>
      </c>
      <c r="D908" s="72" t="str">
        <f t="shared" si="206"/>
        <v xml:space="preserve">  </v>
      </c>
      <c r="E908" s="73" t="s">
        <v>195</v>
      </c>
      <c r="F908" s="74">
        <v>62</v>
      </c>
      <c r="G908" s="75">
        <v>4222</v>
      </c>
      <c r="H908" s="101"/>
      <c r="I908" s="101" t="s">
        <v>145</v>
      </c>
      <c r="J908" s="142"/>
      <c r="K908" s="77"/>
      <c r="L908" s="77"/>
      <c r="M908" s="77"/>
      <c r="N908" s="70">
        <v>6210</v>
      </c>
    </row>
    <row r="909" spans="1:14" ht="15.75" hidden="1" customHeight="1" x14ac:dyDescent="0.2">
      <c r="A909" s="53">
        <f t="shared" si="204"/>
        <v>4222</v>
      </c>
      <c r="B909" s="54" t="str">
        <f t="shared" si="1"/>
        <v xml:space="preserve"> </v>
      </c>
      <c r="C909" s="72" t="str">
        <f t="shared" si="205"/>
        <v xml:space="preserve">  </v>
      </c>
      <c r="D909" s="72" t="str">
        <f t="shared" si="206"/>
        <v xml:space="preserve">  </v>
      </c>
      <c r="E909" s="73" t="s">
        <v>195</v>
      </c>
      <c r="F909" s="74">
        <v>72</v>
      </c>
      <c r="G909" s="75">
        <v>4222</v>
      </c>
      <c r="H909" s="101"/>
      <c r="I909" s="101" t="s">
        <v>145</v>
      </c>
      <c r="J909" s="142"/>
      <c r="K909" s="77"/>
      <c r="L909" s="77"/>
      <c r="M909" s="77"/>
      <c r="N909" s="70">
        <v>7210</v>
      </c>
    </row>
    <row r="910" spans="1:14" ht="15.75" hidden="1" customHeight="1" x14ac:dyDescent="0.2">
      <c r="A910" s="53">
        <f t="shared" si="204"/>
        <v>4222</v>
      </c>
      <c r="B910" s="54" t="str">
        <f t="shared" si="1"/>
        <v xml:space="preserve"> </v>
      </c>
      <c r="C910" s="72" t="str">
        <f t="shared" si="205"/>
        <v xml:space="preserve">  </v>
      </c>
      <c r="D910" s="72" t="str">
        <f t="shared" si="206"/>
        <v xml:space="preserve">  </v>
      </c>
      <c r="E910" s="73" t="s">
        <v>195</v>
      </c>
      <c r="F910" s="74">
        <v>82</v>
      </c>
      <c r="G910" s="75">
        <v>4222</v>
      </c>
      <c r="H910" s="101"/>
      <c r="I910" s="101" t="s">
        <v>145</v>
      </c>
      <c r="J910" s="143"/>
      <c r="K910" s="77"/>
      <c r="L910" s="77"/>
      <c r="M910" s="77"/>
      <c r="N910" s="70">
        <v>8210</v>
      </c>
    </row>
    <row r="911" spans="1:14" ht="15.75" hidden="1" customHeight="1" x14ac:dyDescent="0.2">
      <c r="A911" s="53">
        <f t="shared" si="204"/>
        <v>4223</v>
      </c>
      <c r="B911" s="54">
        <f t="shared" si="1"/>
        <v>32</v>
      </c>
      <c r="C911" s="72" t="str">
        <f t="shared" si="205"/>
        <v>092</v>
      </c>
      <c r="D911" s="72" t="str">
        <f t="shared" si="206"/>
        <v>0922</v>
      </c>
      <c r="E911" s="73" t="s">
        <v>195</v>
      </c>
      <c r="F911" s="74">
        <v>32</v>
      </c>
      <c r="G911" s="75">
        <v>4223</v>
      </c>
      <c r="H911" s="101">
        <v>1279</v>
      </c>
      <c r="I911" s="101" t="s">
        <v>145</v>
      </c>
      <c r="J911" s="141" t="s">
        <v>148</v>
      </c>
      <c r="K911" s="77"/>
      <c r="L911" s="77"/>
      <c r="M911" s="77"/>
      <c r="N911" s="70">
        <v>3210</v>
      </c>
    </row>
    <row r="912" spans="1:14" ht="15.75" hidden="1" customHeight="1" x14ac:dyDescent="0.2">
      <c r="A912" s="53">
        <f t="shared" si="204"/>
        <v>4223</v>
      </c>
      <c r="B912" s="54" t="str">
        <f t="shared" si="1"/>
        <v xml:space="preserve"> </v>
      </c>
      <c r="C912" s="72" t="str">
        <f t="shared" si="205"/>
        <v xml:space="preserve">  </v>
      </c>
      <c r="D912" s="72" t="str">
        <f t="shared" si="206"/>
        <v xml:space="preserve">  </v>
      </c>
      <c r="E912" s="73" t="s">
        <v>195</v>
      </c>
      <c r="F912" s="74">
        <v>49</v>
      </c>
      <c r="G912" s="75">
        <v>4223</v>
      </c>
      <c r="H912" s="101"/>
      <c r="I912" s="101" t="s">
        <v>145</v>
      </c>
      <c r="J912" s="142"/>
      <c r="K912" s="77"/>
      <c r="L912" s="77"/>
      <c r="M912" s="77"/>
      <c r="N912" s="70">
        <v>4910</v>
      </c>
    </row>
    <row r="913" spans="1:14" ht="15.75" hidden="1" customHeight="1" x14ac:dyDescent="0.2">
      <c r="A913" s="53">
        <f t="shared" si="204"/>
        <v>4223</v>
      </c>
      <c r="B913" s="54" t="str">
        <f t="shared" si="1"/>
        <v xml:space="preserve"> </v>
      </c>
      <c r="C913" s="72" t="str">
        <f t="shared" si="205"/>
        <v xml:space="preserve">  </v>
      </c>
      <c r="D913" s="72" t="str">
        <f t="shared" si="206"/>
        <v xml:space="preserve">  </v>
      </c>
      <c r="E913" s="73" t="s">
        <v>195</v>
      </c>
      <c r="F913" s="74">
        <v>54</v>
      </c>
      <c r="G913" s="75">
        <v>4223</v>
      </c>
      <c r="H913" s="101"/>
      <c r="I913" s="101" t="s">
        <v>145</v>
      </c>
      <c r="J913" s="142"/>
      <c r="K913" s="77"/>
      <c r="L913" s="77"/>
      <c r="M913" s="77"/>
      <c r="N913" s="70">
        <v>5410</v>
      </c>
    </row>
    <row r="914" spans="1:14" ht="15.75" hidden="1" customHeight="1" x14ac:dyDescent="0.2">
      <c r="A914" s="53">
        <f t="shared" si="204"/>
        <v>4223</v>
      </c>
      <c r="B914" s="54" t="str">
        <f t="shared" si="1"/>
        <v xml:space="preserve"> </v>
      </c>
      <c r="C914" s="72" t="str">
        <f t="shared" si="205"/>
        <v xml:space="preserve">  </v>
      </c>
      <c r="D914" s="72" t="str">
        <f t="shared" si="206"/>
        <v xml:space="preserve">  </v>
      </c>
      <c r="E914" s="73" t="s">
        <v>195</v>
      </c>
      <c r="F914" s="74">
        <v>62</v>
      </c>
      <c r="G914" s="75">
        <v>4223</v>
      </c>
      <c r="H914" s="101"/>
      <c r="I914" s="101" t="s">
        <v>145</v>
      </c>
      <c r="J914" s="142"/>
      <c r="K914" s="77"/>
      <c r="L914" s="77"/>
      <c r="M914" s="77"/>
      <c r="N914" s="70">
        <v>6210</v>
      </c>
    </row>
    <row r="915" spans="1:14" ht="15.75" hidden="1" customHeight="1" x14ac:dyDescent="0.2">
      <c r="A915" s="53">
        <f t="shared" si="204"/>
        <v>4223</v>
      </c>
      <c r="B915" s="54" t="str">
        <f t="shared" si="1"/>
        <v xml:space="preserve"> </v>
      </c>
      <c r="C915" s="72" t="str">
        <f t="shared" si="205"/>
        <v xml:space="preserve">  </v>
      </c>
      <c r="D915" s="72" t="str">
        <f t="shared" si="206"/>
        <v xml:space="preserve">  </v>
      </c>
      <c r="E915" s="73" t="s">
        <v>195</v>
      </c>
      <c r="F915" s="74">
        <v>72</v>
      </c>
      <c r="G915" s="75">
        <v>4223</v>
      </c>
      <c r="H915" s="101"/>
      <c r="I915" s="101" t="s">
        <v>145</v>
      </c>
      <c r="J915" s="142"/>
      <c r="K915" s="77"/>
      <c r="L915" s="77"/>
      <c r="M915" s="77"/>
      <c r="N915" s="70">
        <v>7210</v>
      </c>
    </row>
    <row r="916" spans="1:14" ht="15.75" hidden="1" customHeight="1" x14ac:dyDescent="0.2">
      <c r="A916" s="53">
        <f t="shared" si="204"/>
        <v>4223</v>
      </c>
      <c r="B916" s="54" t="str">
        <f t="shared" si="1"/>
        <v xml:space="preserve"> </v>
      </c>
      <c r="C916" s="72" t="str">
        <f t="shared" si="205"/>
        <v xml:space="preserve">  </v>
      </c>
      <c r="D916" s="72" t="str">
        <f t="shared" si="206"/>
        <v xml:space="preserve">  </v>
      </c>
      <c r="E916" s="73" t="s">
        <v>195</v>
      </c>
      <c r="F916" s="74">
        <v>82</v>
      </c>
      <c r="G916" s="75">
        <v>4223</v>
      </c>
      <c r="H916" s="101"/>
      <c r="I916" s="101" t="s">
        <v>145</v>
      </c>
      <c r="J916" s="143"/>
      <c r="K916" s="77"/>
      <c r="L916" s="77"/>
      <c r="M916" s="77"/>
      <c r="N916" s="70">
        <v>8210</v>
      </c>
    </row>
    <row r="917" spans="1:14" ht="15.75" hidden="1" customHeight="1" x14ac:dyDescent="0.2">
      <c r="A917" s="53">
        <f t="shared" si="204"/>
        <v>4224</v>
      </c>
      <c r="B917" s="54">
        <f t="shared" si="1"/>
        <v>32</v>
      </c>
      <c r="C917" s="72" t="str">
        <f t="shared" si="205"/>
        <v>092</v>
      </c>
      <c r="D917" s="72" t="str">
        <f t="shared" si="206"/>
        <v>0922</v>
      </c>
      <c r="E917" s="73" t="s">
        <v>195</v>
      </c>
      <c r="F917" s="74">
        <v>32</v>
      </c>
      <c r="G917" s="75">
        <v>4224</v>
      </c>
      <c r="H917" s="101">
        <v>1283</v>
      </c>
      <c r="I917" s="101" t="s">
        <v>145</v>
      </c>
      <c r="J917" s="141" t="s">
        <v>76</v>
      </c>
      <c r="K917" s="77"/>
      <c r="L917" s="77"/>
      <c r="M917" s="77"/>
      <c r="N917" s="70">
        <v>3210</v>
      </c>
    </row>
    <row r="918" spans="1:14" ht="15.75" hidden="1" customHeight="1" x14ac:dyDescent="0.2">
      <c r="A918" s="53">
        <f t="shared" si="204"/>
        <v>4224</v>
      </c>
      <c r="B918" s="54" t="str">
        <f t="shared" si="1"/>
        <v xml:space="preserve"> </v>
      </c>
      <c r="C918" s="72" t="str">
        <f t="shared" si="205"/>
        <v xml:space="preserve">  </v>
      </c>
      <c r="D918" s="72" t="str">
        <f t="shared" si="206"/>
        <v xml:space="preserve">  </v>
      </c>
      <c r="E918" s="73" t="s">
        <v>195</v>
      </c>
      <c r="F918" s="74">
        <v>49</v>
      </c>
      <c r="G918" s="75">
        <v>4224</v>
      </c>
      <c r="H918" s="101"/>
      <c r="I918" s="101" t="s">
        <v>145</v>
      </c>
      <c r="J918" s="142"/>
      <c r="K918" s="77"/>
      <c r="L918" s="77"/>
      <c r="M918" s="77"/>
      <c r="N918" s="70">
        <v>4910</v>
      </c>
    </row>
    <row r="919" spans="1:14" ht="15.75" hidden="1" customHeight="1" x14ac:dyDescent="0.2">
      <c r="A919" s="53">
        <f t="shared" si="204"/>
        <v>4224</v>
      </c>
      <c r="B919" s="54" t="str">
        <f t="shared" si="1"/>
        <v xml:space="preserve"> </v>
      </c>
      <c r="C919" s="72" t="str">
        <f t="shared" si="205"/>
        <v xml:space="preserve">  </v>
      </c>
      <c r="D919" s="72" t="str">
        <f t="shared" si="206"/>
        <v xml:space="preserve">  </v>
      </c>
      <c r="E919" s="73" t="s">
        <v>195</v>
      </c>
      <c r="F919" s="74">
        <v>54</v>
      </c>
      <c r="G919" s="75">
        <v>4224</v>
      </c>
      <c r="H919" s="101"/>
      <c r="I919" s="101" t="s">
        <v>145</v>
      </c>
      <c r="J919" s="142"/>
      <c r="K919" s="77"/>
      <c r="L919" s="77"/>
      <c r="M919" s="77"/>
      <c r="N919" s="70">
        <v>5410</v>
      </c>
    </row>
    <row r="920" spans="1:14" ht="15.75" hidden="1" customHeight="1" x14ac:dyDescent="0.2">
      <c r="A920" s="53">
        <f t="shared" si="204"/>
        <v>4224</v>
      </c>
      <c r="B920" s="54" t="str">
        <f t="shared" si="1"/>
        <v xml:space="preserve"> </v>
      </c>
      <c r="C920" s="72" t="str">
        <f t="shared" si="205"/>
        <v xml:space="preserve">  </v>
      </c>
      <c r="D920" s="72" t="str">
        <f t="shared" si="206"/>
        <v xml:space="preserve">  </v>
      </c>
      <c r="E920" s="73" t="s">
        <v>195</v>
      </c>
      <c r="F920" s="74">
        <v>62</v>
      </c>
      <c r="G920" s="75">
        <v>4224</v>
      </c>
      <c r="H920" s="101"/>
      <c r="I920" s="101" t="s">
        <v>145</v>
      </c>
      <c r="J920" s="142"/>
      <c r="K920" s="77"/>
      <c r="L920" s="77"/>
      <c r="M920" s="77"/>
      <c r="N920" s="70">
        <v>6210</v>
      </c>
    </row>
    <row r="921" spans="1:14" ht="15.75" hidden="1" customHeight="1" x14ac:dyDescent="0.2">
      <c r="A921" s="53">
        <f t="shared" si="204"/>
        <v>4224</v>
      </c>
      <c r="B921" s="54" t="str">
        <f t="shared" si="1"/>
        <v xml:space="preserve"> </v>
      </c>
      <c r="C921" s="72" t="str">
        <f t="shared" si="205"/>
        <v xml:space="preserve">  </v>
      </c>
      <c r="D921" s="72" t="str">
        <f t="shared" si="206"/>
        <v xml:space="preserve">  </v>
      </c>
      <c r="E921" s="73" t="s">
        <v>195</v>
      </c>
      <c r="F921" s="74">
        <v>72</v>
      </c>
      <c r="G921" s="75">
        <v>4224</v>
      </c>
      <c r="H921" s="101"/>
      <c r="I921" s="101" t="s">
        <v>145</v>
      </c>
      <c r="J921" s="142"/>
      <c r="K921" s="77"/>
      <c r="L921" s="77"/>
      <c r="M921" s="77"/>
      <c r="N921" s="70">
        <v>7210</v>
      </c>
    </row>
    <row r="922" spans="1:14" ht="15.75" hidden="1" customHeight="1" x14ac:dyDescent="0.2">
      <c r="A922" s="53">
        <f t="shared" si="204"/>
        <v>4224</v>
      </c>
      <c r="B922" s="54" t="str">
        <f t="shared" si="1"/>
        <v xml:space="preserve"> </v>
      </c>
      <c r="C922" s="72" t="str">
        <f t="shared" si="205"/>
        <v xml:space="preserve">  </v>
      </c>
      <c r="D922" s="72" t="str">
        <f t="shared" si="206"/>
        <v xml:space="preserve">  </v>
      </c>
      <c r="E922" s="73" t="s">
        <v>195</v>
      </c>
      <c r="F922" s="74">
        <v>82</v>
      </c>
      <c r="G922" s="75">
        <v>4224</v>
      </c>
      <c r="H922" s="101"/>
      <c r="I922" s="101" t="s">
        <v>145</v>
      </c>
      <c r="J922" s="143"/>
      <c r="K922" s="77"/>
      <c r="L922" s="77"/>
      <c r="M922" s="77"/>
      <c r="N922" s="70">
        <v>8210</v>
      </c>
    </row>
    <row r="923" spans="1:14" ht="15.75" hidden="1" customHeight="1" x14ac:dyDescent="0.2">
      <c r="A923" s="53">
        <f t="shared" si="204"/>
        <v>4225</v>
      </c>
      <c r="B923" s="54">
        <f t="shared" si="1"/>
        <v>32</v>
      </c>
      <c r="C923" s="72" t="str">
        <f t="shared" si="205"/>
        <v>092</v>
      </c>
      <c r="D923" s="72" t="str">
        <f t="shared" si="206"/>
        <v>0922</v>
      </c>
      <c r="E923" s="73" t="s">
        <v>195</v>
      </c>
      <c r="F923" s="74">
        <v>32</v>
      </c>
      <c r="G923" s="75">
        <v>4225</v>
      </c>
      <c r="H923" s="101">
        <v>1287</v>
      </c>
      <c r="I923" s="101" t="s">
        <v>145</v>
      </c>
      <c r="J923" s="141" t="s">
        <v>77</v>
      </c>
      <c r="K923" s="77"/>
      <c r="L923" s="77"/>
      <c r="M923" s="77"/>
      <c r="N923" s="70">
        <v>3210</v>
      </c>
    </row>
    <row r="924" spans="1:14" ht="15.75" hidden="1" customHeight="1" x14ac:dyDescent="0.2">
      <c r="A924" s="53">
        <f t="shared" si="204"/>
        <v>4225</v>
      </c>
      <c r="B924" s="54" t="str">
        <f t="shared" si="1"/>
        <v xml:space="preserve"> </v>
      </c>
      <c r="C924" s="72" t="str">
        <f t="shared" si="205"/>
        <v xml:space="preserve">  </v>
      </c>
      <c r="D924" s="72" t="str">
        <f t="shared" si="206"/>
        <v xml:space="preserve">  </v>
      </c>
      <c r="E924" s="73" t="s">
        <v>195</v>
      </c>
      <c r="F924" s="74">
        <v>49</v>
      </c>
      <c r="G924" s="75">
        <v>4225</v>
      </c>
      <c r="H924" s="101"/>
      <c r="I924" s="101" t="s">
        <v>145</v>
      </c>
      <c r="J924" s="142"/>
      <c r="K924" s="77"/>
      <c r="L924" s="77"/>
      <c r="M924" s="77"/>
      <c r="N924" s="70">
        <v>4910</v>
      </c>
    </row>
    <row r="925" spans="1:14" ht="15.75" hidden="1" customHeight="1" x14ac:dyDescent="0.2">
      <c r="A925" s="53">
        <f t="shared" si="204"/>
        <v>4225</v>
      </c>
      <c r="B925" s="54" t="str">
        <f t="shared" si="1"/>
        <v xml:space="preserve"> </v>
      </c>
      <c r="C925" s="72" t="str">
        <f t="shared" si="205"/>
        <v xml:space="preserve">  </v>
      </c>
      <c r="D925" s="72" t="str">
        <f t="shared" si="206"/>
        <v xml:space="preserve">  </v>
      </c>
      <c r="E925" s="73" t="s">
        <v>195</v>
      </c>
      <c r="F925" s="74">
        <v>54</v>
      </c>
      <c r="G925" s="75">
        <v>4225</v>
      </c>
      <c r="H925" s="101"/>
      <c r="I925" s="101" t="s">
        <v>145</v>
      </c>
      <c r="J925" s="142"/>
      <c r="K925" s="77"/>
      <c r="L925" s="77"/>
      <c r="M925" s="77"/>
      <c r="N925" s="70">
        <v>5410</v>
      </c>
    </row>
    <row r="926" spans="1:14" ht="15.75" hidden="1" customHeight="1" x14ac:dyDescent="0.2">
      <c r="A926" s="53">
        <f t="shared" si="204"/>
        <v>4225</v>
      </c>
      <c r="B926" s="54" t="str">
        <f t="shared" si="1"/>
        <v xml:space="preserve"> </v>
      </c>
      <c r="C926" s="72" t="str">
        <f t="shared" si="205"/>
        <v xml:space="preserve">  </v>
      </c>
      <c r="D926" s="72" t="str">
        <f t="shared" si="206"/>
        <v xml:space="preserve">  </v>
      </c>
      <c r="E926" s="73" t="s">
        <v>195</v>
      </c>
      <c r="F926" s="74">
        <v>62</v>
      </c>
      <c r="G926" s="75">
        <v>4225</v>
      </c>
      <c r="H926" s="101"/>
      <c r="I926" s="101" t="s">
        <v>145</v>
      </c>
      <c r="J926" s="142"/>
      <c r="K926" s="77"/>
      <c r="L926" s="77"/>
      <c r="M926" s="77"/>
      <c r="N926" s="70">
        <v>6210</v>
      </c>
    </row>
    <row r="927" spans="1:14" ht="15.75" hidden="1" customHeight="1" x14ac:dyDescent="0.2">
      <c r="A927" s="53">
        <f t="shared" si="204"/>
        <v>4225</v>
      </c>
      <c r="B927" s="54" t="str">
        <f t="shared" si="1"/>
        <v xml:space="preserve"> </v>
      </c>
      <c r="C927" s="72" t="str">
        <f t="shared" si="205"/>
        <v xml:space="preserve">  </v>
      </c>
      <c r="D927" s="72" t="str">
        <f t="shared" si="206"/>
        <v xml:space="preserve">  </v>
      </c>
      <c r="E927" s="73" t="s">
        <v>195</v>
      </c>
      <c r="F927" s="74">
        <v>72</v>
      </c>
      <c r="G927" s="75">
        <v>4225</v>
      </c>
      <c r="H927" s="101"/>
      <c r="I927" s="101" t="s">
        <v>145</v>
      </c>
      <c r="J927" s="142"/>
      <c r="K927" s="77"/>
      <c r="L927" s="77"/>
      <c r="M927" s="77"/>
      <c r="N927" s="70">
        <v>7210</v>
      </c>
    </row>
    <row r="928" spans="1:14" ht="15.75" hidden="1" customHeight="1" x14ac:dyDescent="0.2">
      <c r="A928" s="53">
        <f t="shared" si="204"/>
        <v>4225</v>
      </c>
      <c r="B928" s="54" t="str">
        <f t="shared" si="1"/>
        <v xml:space="preserve"> </v>
      </c>
      <c r="C928" s="72" t="str">
        <f t="shared" si="205"/>
        <v xml:space="preserve">  </v>
      </c>
      <c r="D928" s="72" t="str">
        <f t="shared" si="206"/>
        <v xml:space="preserve">  </v>
      </c>
      <c r="E928" s="73" t="s">
        <v>195</v>
      </c>
      <c r="F928" s="74">
        <v>82</v>
      </c>
      <c r="G928" s="75">
        <v>4225</v>
      </c>
      <c r="H928" s="101"/>
      <c r="I928" s="101" t="s">
        <v>145</v>
      </c>
      <c r="J928" s="143"/>
      <c r="K928" s="77"/>
      <c r="L928" s="77"/>
      <c r="M928" s="77"/>
      <c r="N928" s="70">
        <v>8210</v>
      </c>
    </row>
    <row r="929" spans="1:14" ht="15.75" hidden="1" customHeight="1" x14ac:dyDescent="0.2">
      <c r="A929" s="53">
        <f t="shared" si="204"/>
        <v>4226</v>
      </c>
      <c r="B929" s="54">
        <f t="shared" si="1"/>
        <v>32</v>
      </c>
      <c r="C929" s="72" t="str">
        <f t="shared" si="205"/>
        <v>092</v>
      </c>
      <c r="D929" s="72" t="str">
        <f t="shared" si="206"/>
        <v>0922</v>
      </c>
      <c r="E929" s="73" t="s">
        <v>195</v>
      </c>
      <c r="F929" s="74">
        <v>32</v>
      </c>
      <c r="G929" s="75">
        <v>4226</v>
      </c>
      <c r="H929" s="101">
        <v>1292</v>
      </c>
      <c r="I929" s="101" t="s">
        <v>145</v>
      </c>
      <c r="J929" s="141" t="s">
        <v>78</v>
      </c>
      <c r="K929" s="77"/>
      <c r="L929" s="77"/>
      <c r="M929" s="77"/>
      <c r="N929" s="70">
        <v>3210</v>
      </c>
    </row>
    <row r="930" spans="1:14" ht="15.75" hidden="1" customHeight="1" x14ac:dyDescent="0.2">
      <c r="A930" s="53">
        <f t="shared" si="204"/>
        <v>4226</v>
      </c>
      <c r="B930" s="54" t="str">
        <f t="shared" si="1"/>
        <v xml:space="preserve"> </v>
      </c>
      <c r="C930" s="72" t="str">
        <f t="shared" si="205"/>
        <v xml:space="preserve">  </v>
      </c>
      <c r="D930" s="72" t="str">
        <f t="shared" si="206"/>
        <v xml:space="preserve">  </v>
      </c>
      <c r="E930" s="73" t="s">
        <v>195</v>
      </c>
      <c r="F930" s="74">
        <v>49</v>
      </c>
      <c r="G930" s="75">
        <v>4226</v>
      </c>
      <c r="H930" s="101"/>
      <c r="I930" s="101" t="s">
        <v>145</v>
      </c>
      <c r="J930" s="142"/>
      <c r="K930" s="77"/>
      <c r="L930" s="77"/>
      <c r="M930" s="77"/>
      <c r="N930" s="70">
        <v>4910</v>
      </c>
    </row>
    <row r="931" spans="1:14" ht="15.75" hidden="1" customHeight="1" x14ac:dyDescent="0.2">
      <c r="A931" s="53">
        <f t="shared" si="204"/>
        <v>4226</v>
      </c>
      <c r="B931" s="54" t="str">
        <f t="shared" si="1"/>
        <v xml:space="preserve"> </v>
      </c>
      <c r="C931" s="72" t="str">
        <f t="shared" si="205"/>
        <v xml:space="preserve">  </v>
      </c>
      <c r="D931" s="72" t="str">
        <f t="shared" si="206"/>
        <v xml:space="preserve">  </v>
      </c>
      <c r="E931" s="73" t="s">
        <v>195</v>
      </c>
      <c r="F931" s="74">
        <v>54</v>
      </c>
      <c r="G931" s="75">
        <v>4226</v>
      </c>
      <c r="H931" s="101"/>
      <c r="I931" s="101" t="s">
        <v>145</v>
      </c>
      <c r="J931" s="142"/>
      <c r="K931" s="77"/>
      <c r="L931" s="77"/>
      <c r="M931" s="77"/>
      <c r="N931" s="70">
        <v>5410</v>
      </c>
    </row>
    <row r="932" spans="1:14" ht="15.75" hidden="1" customHeight="1" x14ac:dyDescent="0.2">
      <c r="A932" s="53">
        <f t="shared" si="204"/>
        <v>4226</v>
      </c>
      <c r="B932" s="54" t="str">
        <f t="shared" si="1"/>
        <v xml:space="preserve"> </v>
      </c>
      <c r="C932" s="72" t="str">
        <f t="shared" si="205"/>
        <v xml:space="preserve">  </v>
      </c>
      <c r="D932" s="72" t="str">
        <f t="shared" si="206"/>
        <v xml:space="preserve">  </v>
      </c>
      <c r="E932" s="73" t="s">
        <v>195</v>
      </c>
      <c r="F932" s="74">
        <v>62</v>
      </c>
      <c r="G932" s="75">
        <v>4226</v>
      </c>
      <c r="H932" s="101"/>
      <c r="I932" s="101" t="s">
        <v>145</v>
      </c>
      <c r="J932" s="142"/>
      <c r="K932" s="77"/>
      <c r="L932" s="77"/>
      <c r="M932" s="77"/>
      <c r="N932" s="70">
        <v>6210</v>
      </c>
    </row>
    <row r="933" spans="1:14" ht="15.75" hidden="1" customHeight="1" x14ac:dyDescent="0.2">
      <c r="A933" s="53">
        <f t="shared" si="204"/>
        <v>4226</v>
      </c>
      <c r="B933" s="54" t="str">
        <f t="shared" si="1"/>
        <v xml:space="preserve"> </v>
      </c>
      <c r="C933" s="72" t="str">
        <f t="shared" si="205"/>
        <v xml:space="preserve">  </v>
      </c>
      <c r="D933" s="72" t="str">
        <f t="shared" si="206"/>
        <v xml:space="preserve">  </v>
      </c>
      <c r="E933" s="73" t="s">
        <v>195</v>
      </c>
      <c r="F933" s="74">
        <v>72</v>
      </c>
      <c r="G933" s="75">
        <v>4226</v>
      </c>
      <c r="H933" s="101"/>
      <c r="I933" s="101" t="s">
        <v>145</v>
      </c>
      <c r="J933" s="142"/>
      <c r="K933" s="77"/>
      <c r="L933" s="77"/>
      <c r="M933" s="77"/>
      <c r="N933" s="70">
        <v>7210</v>
      </c>
    </row>
    <row r="934" spans="1:14" ht="15.75" hidden="1" customHeight="1" x14ac:dyDescent="0.2">
      <c r="A934" s="53">
        <f t="shared" si="204"/>
        <v>4226</v>
      </c>
      <c r="B934" s="54" t="str">
        <f t="shared" si="1"/>
        <v xml:space="preserve"> </v>
      </c>
      <c r="C934" s="72" t="str">
        <f t="shared" si="205"/>
        <v xml:space="preserve">  </v>
      </c>
      <c r="D934" s="72" t="str">
        <f t="shared" si="206"/>
        <v xml:space="preserve">  </v>
      </c>
      <c r="E934" s="73" t="s">
        <v>195</v>
      </c>
      <c r="F934" s="74">
        <v>82</v>
      </c>
      <c r="G934" s="75">
        <v>4226</v>
      </c>
      <c r="H934" s="101"/>
      <c r="I934" s="101" t="s">
        <v>145</v>
      </c>
      <c r="J934" s="143"/>
      <c r="K934" s="77"/>
      <c r="L934" s="77"/>
      <c r="M934" s="77"/>
      <c r="N934" s="70">
        <v>8210</v>
      </c>
    </row>
    <row r="935" spans="1:14" ht="25.5" hidden="1" customHeight="1" x14ac:dyDescent="0.2">
      <c r="A935" s="53">
        <f t="shared" si="204"/>
        <v>4227</v>
      </c>
      <c r="B935" s="54">
        <f t="shared" si="1"/>
        <v>32</v>
      </c>
      <c r="C935" s="72" t="str">
        <f t="shared" si="205"/>
        <v>092</v>
      </c>
      <c r="D935" s="72" t="str">
        <f t="shared" si="206"/>
        <v>0922</v>
      </c>
      <c r="E935" s="73" t="s">
        <v>195</v>
      </c>
      <c r="F935" s="74">
        <v>32</v>
      </c>
      <c r="G935" s="75">
        <v>4227</v>
      </c>
      <c r="H935" s="101">
        <v>1296</v>
      </c>
      <c r="I935" s="101" t="s">
        <v>145</v>
      </c>
      <c r="J935" s="141" t="s">
        <v>79</v>
      </c>
      <c r="K935" s="77"/>
      <c r="L935" s="77"/>
      <c r="M935" s="77"/>
      <c r="N935" s="70">
        <v>3210</v>
      </c>
    </row>
    <row r="936" spans="1:14" ht="15.75" hidden="1" customHeight="1" x14ac:dyDescent="0.2">
      <c r="A936" s="53">
        <f t="shared" si="204"/>
        <v>4227</v>
      </c>
      <c r="B936" s="54" t="str">
        <f t="shared" si="1"/>
        <v xml:space="preserve"> </v>
      </c>
      <c r="C936" s="72" t="str">
        <f t="shared" si="205"/>
        <v xml:space="preserve">  </v>
      </c>
      <c r="D936" s="72" t="str">
        <f t="shared" si="206"/>
        <v xml:space="preserve">  </v>
      </c>
      <c r="E936" s="73" t="s">
        <v>195</v>
      </c>
      <c r="F936" s="74">
        <v>49</v>
      </c>
      <c r="G936" s="75">
        <v>4227</v>
      </c>
      <c r="H936" s="101"/>
      <c r="I936" s="101" t="s">
        <v>145</v>
      </c>
      <c r="J936" s="142"/>
      <c r="K936" s="77"/>
      <c r="L936" s="77"/>
      <c r="M936" s="77"/>
      <c r="N936" s="70">
        <v>4910</v>
      </c>
    </row>
    <row r="937" spans="1:14" ht="15.75" hidden="1" customHeight="1" x14ac:dyDescent="0.2">
      <c r="A937" s="53">
        <f t="shared" si="204"/>
        <v>4227</v>
      </c>
      <c r="B937" s="54" t="str">
        <f t="shared" si="1"/>
        <v xml:space="preserve"> </v>
      </c>
      <c r="C937" s="72" t="str">
        <f t="shared" si="205"/>
        <v xml:space="preserve">  </v>
      </c>
      <c r="D937" s="72" t="str">
        <f t="shared" si="206"/>
        <v xml:space="preserve">  </v>
      </c>
      <c r="E937" s="73" t="s">
        <v>195</v>
      </c>
      <c r="F937" s="74">
        <v>54</v>
      </c>
      <c r="G937" s="75">
        <v>4227</v>
      </c>
      <c r="H937" s="101"/>
      <c r="I937" s="101" t="s">
        <v>145</v>
      </c>
      <c r="J937" s="142"/>
      <c r="K937" s="77"/>
      <c r="L937" s="77"/>
      <c r="M937" s="77"/>
      <c r="N937" s="70">
        <v>5410</v>
      </c>
    </row>
    <row r="938" spans="1:14" ht="15.75" hidden="1" customHeight="1" x14ac:dyDescent="0.2">
      <c r="A938" s="53">
        <f t="shared" si="204"/>
        <v>4227</v>
      </c>
      <c r="B938" s="54" t="str">
        <f t="shared" si="1"/>
        <v xml:space="preserve"> </v>
      </c>
      <c r="C938" s="72" t="str">
        <f t="shared" si="205"/>
        <v xml:space="preserve">  </v>
      </c>
      <c r="D938" s="72" t="str">
        <f t="shared" si="206"/>
        <v xml:space="preserve">  </v>
      </c>
      <c r="E938" s="73" t="s">
        <v>195</v>
      </c>
      <c r="F938" s="74">
        <v>62</v>
      </c>
      <c r="G938" s="75">
        <v>4227</v>
      </c>
      <c r="H938" s="101"/>
      <c r="I938" s="101" t="s">
        <v>145</v>
      </c>
      <c r="J938" s="142"/>
      <c r="K938" s="77"/>
      <c r="L938" s="77"/>
      <c r="M938" s="77"/>
      <c r="N938" s="70">
        <v>6210</v>
      </c>
    </row>
    <row r="939" spans="1:14" ht="15.75" hidden="1" customHeight="1" x14ac:dyDescent="0.2">
      <c r="A939" s="53">
        <f t="shared" si="204"/>
        <v>4227</v>
      </c>
      <c r="B939" s="54" t="str">
        <f t="shared" si="1"/>
        <v xml:space="preserve"> </v>
      </c>
      <c r="C939" s="72" t="str">
        <f t="shared" si="205"/>
        <v xml:space="preserve">  </v>
      </c>
      <c r="D939" s="72" t="str">
        <f t="shared" si="206"/>
        <v xml:space="preserve">  </v>
      </c>
      <c r="E939" s="73" t="s">
        <v>195</v>
      </c>
      <c r="F939" s="74">
        <v>72</v>
      </c>
      <c r="G939" s="75">
        <v>4227</v>
      </c>
      <c r="H939" s="101"/>
      <c r="I939" s="101" t="s">
        <v>145</v>
      </c>
      <c r="J939" s="142"/>
      <c r="K939" s="77"/>
      <c r="L939" s="77"/>
      <c r="M939" s="77"/>
      <c r="N939" s="70">
        <v>7210</v>
      </c>
    </row>
    <row r="940" spans="1:14" ht="15.75" hidden="1" customHeight="1" x14ac:dyDescent="0.2">
      <c r="A940" s="53">
        <f t="shared" si="204"/>
        <v>4227</v>
      </c>
      <c r="B940" s="54" t="str">
        <f t="shared" si="1"/>
        <v xml:space="preserve"> </v>
      </c>
      <c r="C940" s="72" t="str">
        <f t="shared" si="205"/>
        <v xml:space="preserve">  </v>
      </c>
      <c r="D940" s="72" t="str">
        <f t="shared" si="206"/>
        <v xml:space="preserve">  </v>
      </c>
      <c r="E940" s="73" t="s">
        <v>195</v>
      </c>
      <c r="F940" s="74">
        <v>82</v>
      </c>
      <c r="G940" s="75">
        <v>4227</v>
      </c>
      <c r="H940" s="101"/>
      <c r="I940" s="101" t="s">
        <v>145</v>
      </c>
      <c r="J940" s="143"/>
      <c r="K940" s="77"/>
      <c r="L940" s="77"/>
      <c r="M940" s="77"/>
      <c r="N940" s="70">
        <v>8210</v>
      </c>
    </row>
    <row r="941" spans="1:14" ht="15.75" hidden="1" customHeight="1" x14ac:dyDescent="0.2">
      <c r="A941" s="53">
        <f t="shared" si="204"/>
        <v>423</v>
      </c>
      <c r="B941" s="54" t="str">
        <f t="shared" si="1"/>
        <v xml:space="preserve"> </v>
      </c>
      <c r="C941" s="72" t="str">
        <f t="shared" si="205"/>
        <v xml:space="preserve">  </v>
      </c>
      <c r="D941" s="72" t="str">
        <f t="shared" si="206"/>
        <v xml:space="preserve">  </v>
      </c>
      <c r="E941" s="73"/>
      <c r="F941" s="74"/>
      <c r="G941" s="75">
        <v>423</v>
      </c>
      <c r="H941" s="76"/>
      <c r="I941" s="76"/>
      <c r="J941" s="8" t="s">
        <v>149</v>
      </c>
      <c r="K941" s="77">
        <f t="shared" ref="K941:M941" si="217">SUM(K942:K947)</f>
        <v>0</v>
      </c>
      <c r="L941" s="77">
        <f t="shared" si="217"/>
        <v>0</v>
      </c>
      <c r="M941" s="77">
        <f t="shared" si="217"/>
        <v>0</v>
      </c>
      <c r="N941" s="70"/>
    </row>
    <row r="942" spans="1:14" ht="25.5" hidden="1" customHeight="1" x14ac:dyDescent="0.2">
      <c r="A942" s="53">
        <f t="shared" si="204"/>
        <v>4231</v>
      </c>
      <c r="B942" s="54">
        <f t="shared" si="1"/>
        <v>32</v>
      </c>
      <c r="C942" s="72" t="str">
        <f t="shared" si="205"/>
        <v>092</v>
      </c>
      <c r="D942" s="72" t="str">
        <f t="shared" si="206"/>
        <v>0922</v>
      </c>
      <c r="E942" s="73" t="s">
        <v>195</v>
      </c>
      <c r="F942" s="74">
        <v>32</v>
      </c>
      <c r="G942" s="75">
        <v>4231</v>
      </c>
      <c r="H942" s="101">
        <v>1301</v>
      </c>
      <c r="I942" s="101" t="s">
        <v>145</v>
      </c>
      <c r="J942" s="141" t="s">
        <v>81</v>
      </c>
      <c r="K942" s="77"/>
      <c r="L942" s="77"/>
      <c r="M942" s="77"/>
      <c r="N942" s="70">
        <v>3210</v>
      </c>
    </row>
    <row r="943" spans="1:14" ht="15.75" hidden="1" customHeight="1" x14ac:dyDescent="0.2">
      <c r="A943" s="53">
        <f t="shared" si="204"/>
        <v>4231</v>
      </c>
      <c r="B943" s="54" t="str">
        <f t="shared" si="1"/>
        <v xml:space="preserve"> </v>
      </c>
      <c r="C943" s="72" t="str">
        <f t="shared" si="205"/>
        <v xml:space="preserve">  </v>
      </c>
      <c r="D943" s="72" t="str">
        <f t="shared" si="206"/>
        <v xml:space="preserve">  </v>
      </c>
      <c r="E943" s="73" t="s">
        <v>195</v>
      </c>
      <c r="F943" s="74">
        <v>49</v>
      </c>
      <c r="G943" s="75">
        <v>4231</v>
      </c>
      <c r="H943" s="101"/>
      <c r="I943" s="101" t="s">
        <v>145</v>
      </c>
      <c r="J943" s="142"/>
      <c r="K943" s="77"/>
      <c r="L943" s="77"/>
      <c r="M943" s="77"/>
      <c r="N943" s="70">
        <v>4910</v>
      </c>
    </row>
    <row r="944" spans="1:14" ht="15.75" hidden="1" customHeight="1" x14ac:dyDescent="0.2">
      <c r="A944" s="53">
        <f t="shared" si="204"/>
        <v>4231</v>
      </c>
      <c r="B944" s="54" t="str">
        <f t="shared" si="1"/>
        <v xml:space="preserve"> </v>
      </c>
      <c r="C944" s="72" t="str">
        <f t="shared" si="205"/>
        <v xml:space="preserve">  </v>
      </c>
      <c r="D944" s="72" t="str">
        <f t="shared" si="206"/>
        <v xml:space="preserve">  </v>
      </c>
      <c r="E944" s="73" t="s">
        <v>195</v>
      </c>
      <c r="F944" s="74">
        <v>54</v>
      </c>
      <c r="G944" s="75">
        <v>4231</v>
      </c>
      <c r="H944" s="101"/>
      <c r="I944" s="101" t="s">
        <v>145</v>
      </c>
      <c r="J944" s="142"/>
      <c r="K944" s="77"/>
      <c r="L944" s="77"/>
      <c r="M944" s="77"/>
      <c r="N944" s="70">
        <v>5410</v>
      </c>
    </row>
    <row r="945" spans="1:14" ht="15.75" hidden="1" customHeight="1" x14ac:dyDescent="0.2">
      <c r="A945" s="53">
        <f t="shared" si="204"/>
        <v>4231</v>
      </c>
      <c r="B945" s="54" t="str">
        <f t="shared" si="1"/>
        <v xml:space="preserve"> </v>
      </c>
      <c r="C945" s="72" t="str">
        <f t="shared" si="205"/>
        <v xml:space="preserve">  </v>
      </c>
      <c r="D945" s="72" t="str">
        <f t="shared" si="206"/>
        <v xml:space="preserve">  </v>
      </c>
      <c r="E945" s="73" t="s">
        <v>195</v>
      </c>
      <c r="F945" s="74">
        <v>62</v>
      </c>
      <c r="G945" s="75">
        <v>4231</v>
      </c>
      <c r="H945" s="101"/>
      <c r="I945" s="101" t="s">
        <v>145</v>
      </c>
      <c r="J945" s="142"/>
      <c r="K945" s="77"/>
      <c r="L945" s="77"/>
      <c r="M945" s="77"/>
      <c r="N945" s="70">
        <v>6210</v>
      </c>
    </row>
    <row r="946" spans="1:14" ht="15.75" hidden="1" customHeight="1" x14ac:dyDescent="0.2">
      <c r="A946" s="53">
        <f t="shared" si="204"/>
        <v>4231</v>
      </c>
      <c r="B946" s="54" t="str">
        <f t="shared" si="1"/>
        <v xml:space="preserve"> </v>
      </c>
      <c r="C946" s="72" t="str">
        <f t="shared" si="205"/>
        <v xml:space="preserve">  </v>
      </c>
      <c r="D946" s="72" t="str">
        <f t="shared" si="206"/>
        <v xml:space="preserve">  </v>
      </c>
      <c r="E946" s="73" t="s">
        <v>195</v>
      </c>
      <c r="F946" s="74">
        <v>72</v>
      </c>
      <c r="G946" s="75">
        <v>4231</v>
      </c>
      <c r="H946" s="101"/>
      <c r="I946" s="101" t="s">
        <v>145</v>
      </c>
      <c r="J946" s="142"/>
      <c r="K946" s="77"/>
      <c r="L946" s="77"/>
      <c r="M946" s="77"/>
      <c r="N946" s="70">
        <v>7210</v>
      </c>
    </row>
    <row r="947" spans="1:14" ht="15.75" hidden="1" customHeight="1" x14ac:dyDescent="0.2">
      <c r="A947" s="53">
        <f t="shared" si="204"/>
        <v>4231</v>
      </c>
      <c r="B947" s="54" t="str">
        <f t="shared" si="1"/>
        <v xml:space="preserve"> </v>
      </c>
      <c r="C947" s="72" t="str">
        <f t="shared" si="205"/>
        <v xml:space="preserve">  </v>
      </c>
      <c r="D947" s="72" t="str">
        <f t="shared" si="206"/>
        <v xml:space="preserve">  </v>
      </c>
      <c r="E947" s="73" t="s">
        <v>195</v>
      </c>
      <c r="F947" s="74">
        <v>82</v>
      </c>
      <c r="G947" s="75">
        <v>4231</v>
      </c>
      <c r="H947" s="101"/>
      <c r="I947" s="101" t="s">
        <v>145</v>
      </c>
      <c r="J947" s="143"/>
      <c r="K947" s="77"/>
      <c r="L947" s="77"/>
      <c r="M947" s="77"/>
      <c r="N947" s="70">
        <v>8210</v>
      </c>
    </row>
    <row r="948" spans="1:14" ht="15.75" hidden="1" customHeight="1" x14ac:dyDescent="0.2">
      <c r="A948" s="53">
        <f t="shared" si="204"/>
        <v>424</v>
      </c>
      <c r="B948" s="54" t="str">
        <f t="shared" si="1"/>
        <v xml:space="preserve"> </v>
      </c>
      <c r="C948" s="72" t="str">
        <f t="shared" si="205"/>
        <v xml:space="preserve">  </v>
      </c>
      <c r="D948" s="72" t="str">
        <f t="shared" si="206"/>
        <v xml:space="preserve">  </v>
      </c>
      <c r="E948" s="73"/>
      <c r="F948" s="74"/>
      <c r="G948" s="75">
        <v>424</v>
      </c>
      <c r="H948" s="76"/>
      <c r="I948" s="76"/>
      <c r="J948" s="8" t="s">
        <v>231</v>
      </c>
      <c r="K948" s="77">
        <f t="shared" ref="K948:M948" si="218">SUM(K949:K954)</f>
        <v>0</v>
      </c>
      <c r="L948" s="77">
        <f t="shared" si="218"/>
        <v>0</v>
      </c>
      <c r="M948" s="77">
        <f t="shared" si="218"/>
        <v>0</v>
      </c>
      <c r="N948" s="70"/>
    </row>
    <row r="949" spans="1:14" ht="15.75" hidden="1" customHeight="1" x14ac:dyDescent="0.2">
      <c r="A949" s="53">
        <f t="shared" si="204"/>
        <v>4241</v>
      </c>
      <c r="B949" s="54">
        <f t="shared" si="1"/>
        <v>32</v>
      </c>
      <c r="C949" s="72" t="str">
        <f t="shared" si="205"/>
        <v>092</v>
      </c>
      <c r="D949" s="72" t="str">
        <f t="shared" si="206"/>
        <v>0922</v>
      </c>
      <c r="E949" s="73" t="s">
        <v>195</v>
      </c>
      <c r="F949" s="74">
        <v>32</v>
      </c>
      <c r="G949" s="75">
        <v>4241</v>
      </c>
      <c r="H949" s="101">
        <v>1304</v>
      </c>
      <c r="I949" s="101" t="s">
        <v>145</v>
      </c>
      <c r="J949" s="141" t="s">
        <v>232</v>
      </c>
      <c r="K949" s="77"/>
      <c r="L949" s="77"/>
      <c r="M949" s="77"/>
      <c r="N949" s="70">
        <v>3210</v>
      </c>
    </row>
    <row r="950" spans="1:14" ht="15.75" hidden="1" customHeight="1" x14ac:dyDescent="0.2">
      <c r="A950" s="53">
        <f t="shared" si="204"/>
        <v>4241</v>
      </c>
      <c r="B950" s="54" t="str">
        <f t="shared" si="1"/>
        <v xml:space="preserve"> </v>
      </c>
      <c r="C950" s="72" t="str">
        <f t="shared" si="205"/>
        <v xml:space="preserve">  </v>
      </c>
      <c r="D950" s="72" t="str">
        <f t="shared" si="206"/>
        <v xml:space="preserve">  </v>
      </c>
      <c r="E950" s="73" t="s">
        <v>195</v>
      </c>
      <c r="F950" s="74">
        <v>49</v>
      </c>
      <c r="G950" s="75">
        <v>4241</v>
      </c>
      <c r="H950" s="101"/>
      <c r="I950" s="101" t="s">
        <v>145</v>
      </c>
      <c r="J950" s="142"/>
      <c r="K950" s="77"/>
      <c r="L950" s="77"/>
      <c r="M950" s="77"/>
      <c r="N950" s="70">
        <v>4910</v>
      </c>
    </row>
    <row r="951" spans="1:14" ht="15.75" hidden="1" customHeight="1" x14ac:dyDescent="0.2">
      <c r="A951" s="53">
        <f t="shared" si="204"/>
        <v>4241</v>
      </c>
      <c r="B951" s="54" t="str">
        <f t="shared" si="1"/>
        <v xml:space="preserve"> </v>
      </c>
      <c r="C951" s="72" t="str">
        <f t="shared" si="205"/>
        <v xml:space="preserve">  </v>
      </c>
      <c r="D951" s="72" t="str">
        <f t="shared" si="206"/>
        <v xml:space="preserve">  </v>
      </c>
      <c r="E951" s="73" t="s">
        <v>195</v>
      </c>
      <c r="F951" s="74">
        <v>54</v>
      </c>
      <c r="G951" s="75">
        <v>4241</v>
      </c>
      <c r="H951" s="101"/>
      <c r="I951" s="101" t="s">
        <v>145</v>
      </c>
      <c r="J951" s="142"/>
      <c r="K951" s="77"/>
      <c r="L951" s="77"/>
      <c r="M951" s="77"/>
      <c r="N951" s="70">
        <v>5410</v>
      </c>
    </row>
    <row r="952" spans="1:14" ht="15.75" hidden="1" customHeight="1" x14ac:dyDescent="0.2">
      <c r="A952" s="53">
        <f t="shared" si="204"/>
        <v>4241</v>
      </c>
      <c r="B952" s="54" t="str">
        <f t="shared" si="1"/>
        <v xml:space="preserve"> </v>
      </c>
      <c r="C952" s="72" t="str">
        <f t="shared" si="205"/>
        <v xml:space="preserve">  </v>
      </c>
      <c r="D952" s="72" t="str">
        <f t="shared" si="206"/>
        <v xml:space="preserve">  </v>
      </c>
      <c r="E952" s="73" t="s">
        <v>195</v>
      </c>
      <c r="F952" s="74">
        <v>62</v>
      </c>
      <c r="G952" s="75">
        <v>4241</v>
      </c>
      <c r="H952" s="101"/>
      <c r="I952" s="101" t="s">
        <v>145</v>
      </c>
      <c r="J952" s="142"/>
      <c r="K952" s="77"/>
      <c r="L952" s="77"/>
      <c r="M952" s="77"/>
      <c r="N952" s="70">
        <v>6210</v>
      </c>
    </row>
    <row r="953" spans="1:14" ht="15.75" hidden="1" customHeight="1" x14ac:dyDescent="0.2">
      <c r="A953" s="53">
        <f t="shared" si="204"/>
        <v>4241</v>
      </c>
      <c r="B953" s="54" t="str">
        <f t="shared" si="1"/>
        <v xml:space="preserve"> </v>
      </c>
      <c r="C953" s="72" t="str">
        <f t="shared" si="205"/>
        <v xml:space="preserve">  </v>
      </c>
      <c r="D953" s="72" t="str">
        <f t="shared" si="206"/>
        <v xml:space="preserve">  </v>
      </c>
      <c r="E953" s="73" t="s">
        <v>195</v>
      </c>
      <c r="F953" s="74">
        <v>72</v>
      </c>
      <c r="G953" s="75">
        <v>4241</v>
      </c>
      <c r="H953" s="101"/>
      <c r="I953" s="101" t="s">
        <v>145</v>
      </c>
      <c r="J953" s="142"/>
      <c r="K953" s="77"/>
      <c r="L953" s="77"/>
      <c r="M953" s="77"/>
      <c r="N953" s="70">
        <v>7210</v>
      </c>
    </row>
    <row r="954" spans="1:14" ht="15.75" hidden="1" customHeight="1" x14ac:dyDescent="0.2">
      <c r="A954" s="53">
        <f t="shared" si="204"/>
        <v>4241</v>
      </c>
      <c r="B954" s="54" t="str">
        <f t="shared" si="1"/>
        <v xml:space="preserve"> </v>
      </c>
      <c r="C954" s="72" t="str">
        <f t="shared" si="205"/>
        <v xml:space="preserve">  </v>
      </c>
      <c r="D954" s="72" t="str">
        <f t="shared" si="206"/>
        <v xml:space="preserve">  </v>
      </c>
      <c r="E954" s="73" t="s">
        <v>195</v>
      </c>
      <c r="F954" s="74">
        <v>82</v>
      </c>
      <c r="G954" s="75">
        <v>4241</v>
      </c>
      <c r="H954" s="101"/>
      <c r="I954" s="101" t="s">
        <v>145</v>
      </c>
      <c r="J954" s="143"/>
      <c r="K954" s="77"/>
      <c r="L954" s="77"/>
      <c r="M954" s="77"/>
      <c r="N954" s="70">
        <v>8210</v>
      </c>
    </row>
    <row r="955" spans="1:14" ht="15.75" hidden="1" customHeight="1" x14ac:dyDescent="0.2">
      <c r="A955" s="53">
        <f t="shared" si="204"/>
        <v>425</v>
      </c>
      <c r="B955" s="54" t="str">
        <f t="shared" si="1"/>
        <v xml:space="preserve"> </v>
      </c>
      <c r="C955" s="72" t="str">
        <f t="shared" si="205"/>
        <v xml:space="preserve">  </v>
      </c>
      <c r="D955" s="72" t="str">
        <f t="shared" si="206"/>
        <v xml:space="preserve">  </v>
      </c>
      <c r="E955" s="73"/>
      <c r="F955" s="74"/>
      <c r="G955" s="75">
        <v>425</v>
      </c>
      <c r="H955" s="76"/>
      <c r="I955" s="76"/>
      <c r="J955" s="8" t="s">
        <v>251</v>
      </c>
      <c r="K955" s="77">
        <f t="shared" ref="K955:M955" si="219">SUM(K956:K961)</f>
        <v>0</v>
      </c>
      <c r="L955" s="77">
        <f t="shared" si="219"/>
        <v>0</v>
      </c>
      <c r="M955" s="77">
        <f t="shared" si="219"/>
        <v>0</v>
      </c>
      <c r="N955" s="70"/>
    </row>
    <row r="956" spans="1:14" ht="15.75" hidden="1" customHeight="1" x14ac:dyDescent="0.2">
      <c r="A956" s="53">
        <f t="shared" si="204"/>
        <v>4251</v>
      </c>
      <c r="B956" s="54">
        <f t="shared" si="1"/>
        <v>32</v>
      </c>
      <c r="C956" s="72" t="str">
        <f t="shared" si="205"/>
        <v>092</v>
      </c>
      <c r="D956" s="72" t="str">
        <f t="shared" si="206"/>
        <v>0922</v>
      </c>
      <c r="E956" s="73" t="s">
        <v>195</v>
      </c>
      <c r="F956" s="74">
        <v>32</v>
      </c>
      <c r="G956" s="75">
        <v>4251</v>
      </c>
      <c r="H956" s="101">
        <v>1309</v>
      </c>
      <c r="I956" s="101" t="s">
        <v>145</v>
      </c>
      <c r="J956" s="141" t="s">
        <v>252</v>
      </c>
      <c r="K956" s="77"/>
      <c r="L956" s="77"/>
      <c r="M956" s="77"/>
      <c r="N956" s="70">
        <v>3210</v>
      </c>
    </row>
    <row r="957" spans="1:14" ht="15.75" hidden="1" customHeight="1" x14ac:dyDescent="0.2">
      <c r="A957" s="53">
        <f t="shared" si="204"/>
        <v>4251</v>
      </c>
      <c r="B957" s="54" t="str">
        <f t="shared" si="1"/>
        <v xml:space="preserve"> </v>
      </c>
      <c r="C957" s="72" t="str">
        <f t="shared" si="205"/>
        <v xml:space="preserve">  </v>
      </c>
      <c r="D957" s="72" t="str">
        <f t="shared" si="206"/>
        <v xml:space="preserve">  </v>
      </c>
      <c r="E957" s="73" t="s">
        <v>195</v>
      </c>
      <c r="F957" s="74">
        <v>49</v>
      </c>
      <c r="G957" s="75">
        <v>4251</v>
      </c>
      <c r="H957" s="101"/>
      <c r="I957" s="101" t="s">
        <v>145</v>
      </c>
      <c r="J957" s="142"/>
      <c r="K957" s="77"/>
      <c r="L957" s="77"/>
      <c r="M957" s="77"/>
      <c r="N957" s="70">
        <v>4910</v>
      </c>
    </row>
    <row r="958" spans="1:14" ht="15.75" hidden="1" customHeight="1" x14ac:dyDescent="0.2">
      <c r="A958" s="53">
        <f t="shared" si="204"/>
        <v>4251</v>
      </c>
      <c r="B958" s="54" t="str">
        <f t="shared" si="1"/>
        <v xml:space="preserve"> </v>
      </c>
      <c r="C958" s="72" t="str">
        <f t="shared" si="205"/>
        <v xml:space="preserve">  </v>
      </c>
      <c r="D958" s="72" t="str">
        <f t="shared" si="206"/>
        <v xml:space="preserve">  </v>
      </c>
      <c r="E958" s="73" t="s">
        <v>195</v>
      </c>
      <c r="F958" s="74">
        <v>54</v>
      </c>
      <c r="G958" s="75">
        <v>4251</v>
      </c>
      <c r="H958" s="101"/>
      <c r="I958" s="101" t="s">
        <v>145</v>
      </c>
      <c r="J958" s="142"/>
      <c r="K958" s="77"/>
      <c r="L958" s="77"/>
      <c r="M958" s="77"/>
      <c r="N958" s="70">
        <v>5410</v>
      </c>
    </row>
    <row r="959" spans="1:14" ht="15.75" hidden="1" customHeight="1" x14ac:dyDescent="0.2">
      <c r="A959" s="53">
        <f t="shared" si="204"/>
        <v>4251</v>
      </c>
      <c r="B959" s="54" t="str">
        <f t="shared" si="1"/>
        <v xml:space="preserve"> </v>
      </c>
      <c r="C959" s="72" t="str">
        <f t="shared" si="205"/>
        <v xml:space="preserve">  </v>
      </c>
      <c r="D959" s="72" t="str">
        <f t="shared" si="206"/>
        <v xml:space="preserve">  </v>
      </c>
      <c r="E959" s="73" t="s">
        <v>195</v>
      </c>
      <c r="F959" s="74">
        <v>62</v>
      </c>
      <c r="G959" s="75">
        <v>4251</v>
      </c>
      <c r="H959" s="101"/>
      <c r="I959" s="101" t="s">
        <v>145</v>
      </c>
      <c r="J959" s="142"/>
      <c r="K959" s="77"/>
      <c r="L959" s="77"/>
      <c r="M959" s="77"/>
      <c r="N959" s="70">
        <v>6210</v>
      </c>
    </row>
    <row r="960" spans="1:14" ht="15.75" hidden="1" customHeight="1" x14ac:dyDescent="0.2">
      <c r="A960" s="53">
        <f t="shared" si="204"/>
        <v>4251</v>
      </c>
      <c r="B960" s="54" t="str">
        <f t="shared" si="1"/>
        <v xml:space="preserve"> </v>
      </c>
      <c r="C960" s="72" t="str">
        <f t="shared" si="205"/>
        <v xml:space="preserve">  </v>
      </c>
      <c r="D960" s="72" t="str">
        <f t="shared" si="206"/>
        <v xml:space="preserve">  </v>
      </c>
      <c r="E960" s="73" t="s">
        <v>195</v>
      </c>
      <c r="F960" s="74">
        <v>72</v>
      </c>
      <c r="G960" s="75">
        <v>4251</v>
      </c>
      <c r="H960" s="101"/>
      <c r="I960" s="101" t="s">
        <v>145</v>
      </c>
      <c r="J960" s="142"/>
      <c r="K960" s="77"/>
      <c r="L960" s="77"/>
      <c r="M960" s="77"/>
      <c r="N960" s="70">
        <v>7210</v>
      </c>
    </row>
    <row r="961" spans="1:14" ht="15.75" hidden="1" customHeight="1" x14ac:dyDescent="0.2">
      <c r="A961" s="53">
        <f t="shared" si="204"/>
        <v>4251</v>
      </c>
      <c r="B961" s="54" t="str">
        <f t="shared" si="1"/>
        <v xml:space="preserve"> </v>
      </c>
      <c r="C961" s="72" t="str">
        <f t="shared" si="205"/>
        <v xml:space="preserve">  </v>
      </c>
      <c r="D961" s="72" t="str">
        <f t="shared" si="206"/>
        <v xml:space="preserve">  </v>
      </c>
      <c r="E961" s="73" t="s">
        <v>195</v>
      </c>
      <c r="F961" s="74">
        <v>82</v>
      </c>
      <c r="G961" s="75">
        <v>4251</v>
      </c>
      <c r="H961" s="101"/>
      <c r="I961" s="101" t="s">
        <v>145</v>
      </c>
      <c r="J961" s="143"/>
      <c r="K961" s="77"/>
      <c r="L961" s="77"/>
      <c r="M961" s="77"/>
      <c r="N961" s="70">
        <v>8210</v>
      </c>
    </row>
    <row r="962" spans="1:14" ht="15.75" hidden="1" customHeight="1" x14ac:dyDescent="0.2">
      <c r="A962" s="53">
        <f t="shared" si="204"/>
        <v>426</v>
      </c>
      <c r="B962" s="54" t="str">
        <f t="shared" si="1"/>
        <v xml:space="preserve"> </v>
      </c>
      <c r="C962" s="72" t="str">
        <f t="shared" si="205"/>
        <v xml:space="preserve">  </v>
      </c>
      <c r="D962" s="72" t="str">
        <f t="shared" si="206"/>
        <v xml:space="preserve">  </v>
      </c>
      <c r="E962" s="73"/>
      <c r="F962" s="74"/>
      <c r="G962" s="75">
        <v>426</v>
      </c>
      <c r="H962" s="76"/>
      <c r="I962" s="76"/>
      <c r="J962" s="8" t="s">
        <v>253</v>
      </c>
      <c r="K962" s="77">
        <f t="shared" ref="K962:M962" si="220">SUM(K963:K968)</f>
        <v>0</v>
      </c>
      <c r="L962" s="77">
        <f t="shared" si="220"/>
        <v>0</v>
      </c>
      <c r="M962" s="77">
        <f t="shared" si="220"/>
        <v>0</v>
      </c>
      <c r="N962" s="99"/>
    </row>
    <row r="963" spans="1:14" ht="15.75" hidden="1" customHeight="1" x14ac:dyDescent="0.2">
      <c r="A963" s="53">
        <f t="shared" si="204"/>
        <v>4262</v>
      </c>
      <c r="B963" s="54">
        <f t="shared" si="1"/>
        <v>32</v>
      </c>
      <c r="C963" s="72" t="str">
        <f t="shared" si="205"/>
        <v>092</v>
      </c>
      <c r="D963" s="72" t="str">
        <f t="shared" si="206"/>
        <v>0922</v>
      </c>
      <c r="E963" s="73" t="s">
        <v>195</v>
      </c>
      <c r="F963" s="74">
        <v>32</v>
      </c>
      <c r="G963" s="75">
        <v>4262</v>
      </c>
      <c r="H963" s="101">
        <v>1310</v>
      </c>
      <c r="I963" s="101" t="s">
        <v>145</v>
      </c>
      <c r="J963" s="141" t="s">
        <v>254</v>
      </c>
      <c r="K963" s="77"/>
      <c r="L963" s="77"/>
      <c r="M963" s="77"/>
      <c r="N963" s="70">
        <v>3210</v>
      </c>
    </row>
    <row r="964" spans="1:14" ht="15.75" hidden="1" customHeight="1" x14ac:dyDescent="0.2">
      <c r="A964" s="53">
        <f t="shared" si="204"/>
        <v>4262</v>
      </c>
      <c r="B964" s="54" t="str">
        <f t="shared" si="1"/>
        <v xml:space="preserve"> </v>
      </c>
      <c r="C964" s="72" t="str">
        <f t="shared" si="205"/>
        <v xml:space="preserve">  </v>
      </c>
      <c r="D964" s="72" t="str">
        <f t="shared" si="206"/>
        <v xml:space="preserve">  </v>
      </c>
      <c r="E964" s="73" t="s">
        <v>195</v>
      </c>
      <c r="F964" s="74">
        <v>49</v>
      </c>
      <c r="G964" s="75">
        <v>4262</v>
      </c>
      <c r="H964" s="101"/>
      <c r="I964" s="101" t="s">
        <v>145</v>
      </c>
      <c r="J964" s="142"/>
      <c r="K964" s="77"/>
      <c r="L964" s="77"/>
      <c r="M964" s="77"/>
      <c r="N964" s="70">
        <v>4910</v>
      </c>
    </row>
    <row r="965" spans="1:14" ht="15.75" hidden="1" customHeight="1" x14ac:dyDescent="0.2">
      <c r="A965" s="53">
        <f t="shared" si="204"/>
        <v>4262</v>
      </c>
      <c r="B965" s="54" t="str">
        <f t="shared" si="1"/>
        <v xml:space="preserve"> </v>
      </c>
      <c r="C965" s="72" t="str">
        <f t="shared" si="205"/>
        <v xml:space="preserve">  </v>
      </c>
      <c r="D965" s="72" t="str">
        <f t="shared" si="206"/>
        <v xml:space="preserve">  </v>
      </c>
      <c r="E965" s="73" t="s">
        <v>195</v>
      </c>
      <c r="F965" s="74">
        <v>54</v>
      </c>
      <c r="G965" s="75">
        <v>4262</v>
      </c>
      <c r="H965" s="101"/>
      <c r="I965" s="101" t="s">
        <v>145</v>
      </c>
      <c r="J965" s="142"/>
      <c r="K965" s="77"/>
      <c r="L965" s="77"/>
      <c r="M965" s="77"/>
      <c r="N965" s="70">
        <v>5410</v>
      </c>
    </row>
    <row r="966" spans="1:14" ht="15.75" hidden="1" customHeight="1" x14ac:dyDescent="0.2">
      <c r="A966" s="53">
        <f t="shared" si="204"/>
        <v>4262</v>
      </c>
      <c r="B966" s="54" t="str">
        <f t="shared" si="1"/>
        <v xml:space="preserve"> </v>
      </c>
      <c r="C966" s="72" t="str">
        <f t="shared" si="205"/>
        <v xml:space="preserve">  </v>
      </c>
      <c r="D966" s="72" t="str">
        <f t="shared" si="206"/>
        <v xml:space="preserve">  </v>
      </c>
      <c r="E966" s="73" t="s">
        <v>195</v>
      </c>
      <c r="F966" s="74">
        <v>62</v>
      </c>
      <c r="G966" s="75">
        <v>4262</v>
      </c>
      <c r="H966" s="101"/>
      <c r="I966" s="101" t="s">
        <v>145</v>
      </c>
      <c r="J966" s="142"/>
      <c r="K966" s="77"/>
      <c r="L966" s="77"/>
      <c r="M966" s="77"/>
      <c r="N966" s="70">
        <v>6210</v>
      </c>
    </row>
    <row r="967" spans="1:14" ht="15.75" hidden="1" customHeight="1" x14ac:dyDescent="0.2">
      <c r="A967" s="53">
        <f t="shared" si="204"/>
        <v>4262</v>
      </c>
      <c r="B967" s="54" t="str">
        <f t="shared" si="1"/>
        <v xml:space="preserve"> </v>
      </c>
      <c r="C967" s="72" t="str">
        <f t="shared" si="205"/>
        <v xml:space="preserve">  </v>
      </c>
      <c r="D967" s="72" t="str">
        <f t="shared" si="206"/>
        <v xml:space="preserve">  </v>
      </c>
      <c r="E967" s="73" t="s">
        <v>195</v>
      </c>
      <c r="F967" s="74">
        <v>72</v>
      </c>
      <c r="G967" s="75">
        <v>4262</v>
      </c>
      <c r="H967" s="101"/>
      <c r="I967" s="101" t="s">
        <v>145</v>
      </c>
      <c r="J967" s="142"/>
      <c r="K967" s="77"/>
      <c r="L967" s="77"/>
      <c r="M967" s="77"/>
      <c r="N967" s="70">
        <v>7210</v>
      </c>
    </row>
    <row r="968" spans="1:14" ht="15.75" hidden="1" customHeight="1" x14ac:dyDescent="0.2">
      <c r="A968" s="53">
        <f t="shared" si="204"/>
        <v>4262</v>
      </c>
      <c r="B968" s="54" t="str">
        <f t="shared" si="1"/>
        <v xml:space="preserve"> </v>
      </c>
      <c r="C968" s="72" t="str">
        <f t="shared" si="205"/>
        <v xml:space="preserve">  </v>
      </c>
      <c r="D968" s="72" t="str">
        <f t="shared" si="206"/>
        <v xml:space="preserve">  </v>
      </c>
      <c r="E968" s="73" t="s">
        <v>195</v>
      </c>
      <c r="F968" s="74">
        <v>82</v>
      </c>
      <c r="G968" s="75">
        <v>4262</v>
      </c>
      <c r="H968" s="101"/>
      <c r="I968" s="101" t="s">
        <v>145</v>
      </c>
      <c r="J968" s="143"/>
      <c r="K968" s="77"/>
      <c r="L968" s="77"/>
      <c r="M968" s="77"/>
      <c r="N968" s="70">
        <v>8210</v>
      </c>
    </row>
    <row r="969" spans="1:14" ht="15.75" hidden="1" customHeight="1" x14ac:dyDescent="0.2">
      <c r="A969" s="53">
        <f t="shared" si="204"/>
        <v>45</v>
      </c>
      <c r="B969" s="54" t="str">
        <f t="shared" si="1"/>
        <v xml:space="preserve"> </v>
      </c>
      <c r="C969" s="72" t="str">
        <f t="shared" si="205"/>
        <v xml:space="preserve">  </v>
      </c>
      <c r="D969" s="72" t="str">
        <f t="shared" si="206"/>
        <v xml:space="preserve">  </v>
      </c>
      <c r="E969" s="73"/>
      <c r="F969" s="74"/>
      <c r="G969" s="75">
        <v>45</v>
      </c>
      <c r="H969" s="76"/>
      <c r="I969" s="76"/>
      <c r="J969" s="8" t="s">
        <v>255</v>
      </c>
      <c r="K969" s="77">
        <f t="shared" ref="K969:M969" si="221">SUM(K970,K977)</f>
        <v>0</v>
      </c>
      <c r="L969" s="77">
        <f t="shared" si="221"/>
        <v>0</v>
      </c>
      <c r="M969" s="77">
        <f t="shared" si="221"/>
        <v>0</v>
      </c>
      <c r="N969" s="70"/>
    </row>
    <row r="970" spans="1:14" ht="15.75" hidden="1" customHeight="1" x14ac:dyDescent="0.2">
      <c r="A970" s="53">
        <f t="shared" si="204"/>
        <v>451</v>
      </c>
      <c r="B970" s="54" t="str">
        <f t="shared" si="1"/>
        <v xml:space="preserve"> </v>
      </c>
      <c r="C970" s="72" t="str">
        <f t="shared" si="205"/>
        <v xml:space="preserve">  </v>
      </c>
      <c r="D970" s="72" t="str">
        <f t="shared" si="206"/>
        <v xml:space="preserve">  </v>
      </c>
      <c r="E970" s="73"/>
      <c r="F970" s="74"/>
      <c r="G970" s="75">
        <v>451</v>
      </c>
      <c r="H970" s="76"/>
      <c r="I970" s="76"/>
      <c r="J970" s="8" t="s">
        <v>256</v>
      </c>
      <c r="K970" s="77">
        <f t="shared" ref="K970:M970" si="222">SUM(K971:K976)</f>
        <v>0</v>
      </c>
      <c r="L970" s="77">
        <f t="shared" si="222"/>
        <v>0</v>
      </c>
      <c r="M970" s="77">
        <f t="shared" si="222"/>
        <v>0</v>
      </c>
      <c r="N970" s="70"/>
    </row>
    <row r="971" spans="1:14" ht="25.5" hidden="1" customHeight="1" x14ac:dyDescent="0.2">
      <c r="A971" s="53">
        <f t="shared" si="204"/>
        <v>4511</v>
      </c>
      <c r="B971" s="54">
        <f t="shared" si="1"/>
        <v>32</v>
      </c>
      <c r="C971" s="72" t="str">
        <f t="shared" si="205"/>
        <v>092</v>
      </c>
      <c r="D971" s="72" t="str">
        <f t="shared" si="206"/>
        <v>0922</v>
      </c>
      <c r="E971" s="73" t="s">
        <v>195</v>
      </c>
      <c r="F971" s="74">
        <v>32</v>
      </c>
      <c r="G971" s="75">
        <v>4511</v>
      </c>
      <c r="H971" s="100">
        <v>7027</v>
      </c>
      <c r="I971" s="101" t="s">
        <v>145</v>
      </c>
      <c r="J971" s="141" t="s">
        <v>257</v>
      </c>
      <c r="K971" s="77"/>
      <c r="L971" s="77"/>
      <c r="M971" s="77"/>
      <c r="N971" s="70">
        <v>3210</v>
      </c>
    </row>
    <row r="972" spans="1:14" ht="15.75" hidden="1" customHeight="1" x14ac:dyDescent="0.2">
      <c r="A972" s="53">
        <f t="shared" si="204"/>
        <v>4511</v>
      </c>
      <c r="B972" s="54" t="str">
        <f t="shared" si="1"/>
        <v xml:space="preserve"> </v>
      </c>
      <c r="C972" s="72" t="str">
        <f t="shared" si="205"/>
        <v xml:space="preserve">  </v>
      </c>
      <c r="D972" s="72" t="str">
        <f t="shared" si="206"/>
        <v xml:space="preserve">  </v>
      </c>
      <c r="E972" s="73" t="s">
        <v>195</v>
      </c>
      <c r="F972" s="74">
        <v>49</v>
      </c>
      <c r="G972" s="75">
        <v>4511</v>
      </c>
      <c r="H972" s="101"/>
      <c r="I972" s="101" t="s">
        <v>145</v>
      </c>
      <c r="J972" s="142"/>
      <c r="K972" s="77"/>
      <c r="L972" s="77"/>
      <c r="M972" s="77"/>
      <c r="N972" s="70">
        <v>4910</v>
      </c>
    </row>
    <row r="973" spans="1:14" ht="15.75" hidden="1" customHeight="1" x14ac:dyDescent="0.2">
      <c r="A973" s="53">
        <f t="shared" si="204"/>
        <v>4511</v>
      </c>
      <c r="B973" s="54" t="str">
        <f t="shared" si="1"/>
        <v xml:space="preserve"> </v>
      </c>
      <c r="C973" s="72" t="str">
        <f t="shared" si="205"/>
        <v xml:space="preserve">  </v>
      </c>
      <c r="D973" s="72" t="str">
        <f t="shared" si="206"/>
        <v xml:space="preserve">  </v>
      </c>
      <c r="E973" s="73" t="s">
        <v>195</v>
      </c>
      <c r="F973" s="74">
        <v>54</v>
      </c>
      <c r="G973" s="75">
        <v>4511</v>
      </c>
      <c r="H973" s="101"/>
      <c r="I973" s="101" t="s">
        <v>145</v>
      </c>
      <c r="J973" s="142"/>
      <c r="K973" s="77"/>
      <c r="L973" s="77"/>
      <c r="M973" s="77"/>
      <c r="N973" s="70">
        <v>5410</v>
      </c>
    </row>
    <row r="974" spans="1:14" ht="15.75" hidden="1" customHeight="1" x14ac:dyDescent="0.2">
      <c r="A974" s="53">
        <f t="shared" si="204"/>
        <v>4511</v>
      </c>
      <c r="B974" s="54" t="str">
        <f t="shared" si="1"/>
        <v xml:space="preserve"> </v>
      </c>
      <c r="C974" s="72" t="str">
        <f t="shared" si="205"/>
        <v xml:space="preserve">  </v>
      </c>
      <c r="D974" s="72" t="str">
        <f t="shared" si="206"/>
        <v xml:space="preserve">  </v>
      </c>
      <c r="E974" s="73" t="s">
        <v>195</v>
      </c>
      <c r="F974" s="74">
        <v>62</v>
      </c>
      <c r="G974" s="75">
        <v>4511</v>
      </c>
      <c r="H974" s="101"/>
      <c r="I974" s="101" t="s">
        <v>145</v>
      </c>
      <c r="J974" s="142"/>
      <c r="K974" s="77"/>
      <c r="L974" s="77"/>
      <c r="M974" s="77"/>
      <c r="N974" s="70">
        <v>6210</v>
      </c>
    </row>
    <row r="975" spans="1:14" ht="15.75" hidden="1" customHeight="1" x14ac:dyDescent="0.2">
      <c r="A975" s="53">
        <f t="shared" si="204"/>
        <v>4511</v>
      </c>
      <c r="B975" s="54" t="str">
        <f t="shared" si="1"/>
        <v xml:space="preserve"> </v>
      </c>
      <c r="C975" s="72" t="str">
        <f t="shared" si="205"/>
        <v xml:space="preserve">  </v>
      </c>
      <c r="D975" s="72" t="str">
        <f t="shared" si="206"/>
        <v xml:space="preserve">  </v>
      </c>
      <c r="E975" s="73" t="s">
        <v>195</v>
      </c>
      <c r="F975" s="74">
        <v>72</v>
      </c>
      <c r="G975" s="75">
        <v>4511</v>
      </c>
      <c r="H975" s="101"/>
      <c r="I975" s="101" t="s">
        <v>145</v>
      </c>
      <c r="J975" s="142"/>
      <c r="K975" s="77"/>
      <c r="L975" s="77"/>
      <c r="M975" s="77"/>
      <c r="N975" s="70">
        <v>7210</v>
      </c>
    </row>
    <row r="976" spans="1:14" ht="15.75" hidden="1" customHeight="1" x14ac:dyDescent="0.2">
      <c r="A976" s="53">
        <f t="shared" si="204"/>
        <v>4511</v>
      </c>
      <c r="B976" s="54" t="str">
        <f t="shared" si="1"/>
        <v xml:space="preserve"> </v>
      </c>
      <c r="C976" s="72" t="str">
        <f t="shared" si="205"/>
        <v xml:space="preserve">  </v>
      </c>
      <c r="D976" s="72" t="str">
        <f t="shared" si="206"/>
        <v xml:space="preserve">  </v>
      </c>
      <c r="E976" s="73" t="s">
        <v>195</v>
      </c>
      <c r="F976" s="74">
        <v>82</v>
      </c>
      <c r="G976" s="75">
        <v>4511</v>
      </c>
      <c r="H976" s="101"/>
      <c r="I976" s="101" t="s">
        <v>145</v>
      </c>
      <c r="J976" s="143"/>
      <c r="K976" s="77"/>
      <c r="L976" s="77"/>
      <c r="M976" s="77"/>
      <c r="N976" s="70">
        <v>8210</v>
      </c>
    </row>
    <row r="977" spans="1:14" ht="15.75" hidden="1" customHeight="1" x14ac:dyDescent="0.2">
      <c r="A977" s="53">
        <f t="shared" si="204"/>
        <v>452</v>
      </c>
      <c r="B977" s="54" t="str">
        <f t="shared" si="1"/>
        <v xml:space="preserve"> </v>
      </c>
      <c r="C977" s="72" t="str">
        <f t="shared" si="205"/>
        <v xml:space="preserve">  </v>
      </c>
      <c r="D977" s="72" t="str">
        <f t="shared" si="206"/>
        <v xml:space="preserve">  </v>
      </c>
      <c r="E977" s="73"/>
      <c r="F977" s="74"/>
      <c r="G977" s="75">
        <v>452</v>
      </c>
      <c r="H977" s="76"/>
      <c r="I977" s="76"/>
      <c r="J977" s="8" t="s">
        <v>258</v>
      </c>
      <c r="K977" s="77">
        <f t="shared" ref="K977:M977" si="223">SUM(K978:K983)</f>
        <v>0</v>
      </c>
      <c r="L977" s="77">
        <f t="shared" si="223"/>
        <v>0</v>
      </c>
      <c r="M977" s="77">
        <f t="shared" si="223"/>
        <v>0</v>
      </c>
      <c r="N977" s="70"/>
    </row>
    <row r="978" spans="1:14" ht="25.5" hidden="1" customHeight="1" x14ac:dyDescent="0.2">
      <c r="A978" s="53">
        <f t="shared" si="204"/>
        <v>4521</v>
      </c>
      <c r="B978" s="54">
        <f t="shared" si="1"/>
        <v>32</v>
      </c>
      <c r="C978" s="72"/>
      <c r="D978" s="72"/>
      <c r="E978" s="73" t="s">
        <v>195</v>
      </c>
      <c r="F978" s="74">
        <v>32</v>
      </c>
      <c r="G978" s="75">
        <v>4521</v>
      </c>
      <c r="H978" s="101">
        <v>1311</v>
      </c>
      <c r="I978" s="101" t="s">
        <v>145</v>
      </c>
      <c r="J978" s="141" t="s">
        <v>259</v>
      </c>
      <c r="K978" s="77"/>
      <c r="L978" s="77"/>
      <c r="M978" s="77"/>
      <c r="N978" s="70">
        <v>3210</v>
      </c>
    </row>
    <row r="979" spans="1:14" ht="15.75" hidden="1" customHeight="1" x14ac:dyDescent="0.2">
      <c r="A979" s="53">
        <f t="shared" si="204"/>
        <v>4521</v>
      </c>
      <c r="B979" s="54" t="str">
        <f t="shared" si="1"/>
        <v xml:space="preserve"> </v>
      </c>
      <c r="C979" s="72" t="str">
        <f t="shared" ref="C979:C986" si="224">IF(H979&gt;0,LEFT(E979,3),"  ")</f>
        <v xml:space="preserve">  </v>
      </c>
      <c r="D979" s="72" t="str">
        <f t="shared" ref="D979:D986" si="225">IF(H979&gt;0,LEFT(E979,4),"  ")</f>
        <v xml:space="preserve">  </v>
      </c>
      <c r="E979" s="73" t="s">
        <v>195</v>
      </c>
      <c r="F979" s="74">
        <v>49</v>
      </c>
      <c r="G979" s="75">
        <v>4521</v>
      </c>
      <c r="H979" s="101"/>
      <c r="I979" s="101" t="s">
        <v>145</v>
      </c>
      <c r="J979" s="142"/>
      <c r="K979" s="77"/>
      <c r="L979" s="77"/>
      <c r="M979" s="77"/>
      <c r="N979" s="70">
        <v>4910</v>
      </c>
    </row>
    <row r="980" spans="1:14" ht="15.75" hidden="1" customHeight="1" x14ac:dyDescent="0.2">
      <c r="A980" s="53">
        <f t="shared" si="204"/>
        <v>4521</v>
      </c>
      <c r="B980" s="54" t="str">
        <f t="shared" si="1"/>
        <v xml:space="preserve"> </v>
      </c>
      <c r="C980" s="72" t="str">
        <f t="shared" si="224"/>
        <v xml:space="preserve">  </v>
      </c>
      <c r="D980" s="72" t="str">
        <f t="shared" si="225"/>
        <v xml:space="preserve">  </v>
      </c>
      <c r="E980" s="73" t="s">
        <v>195</v>
      </c>
      <c r="F980" s="74">
        <v>54</v>
      </c>
      <c r="G980" s="75">
        <v>4521</v>
      </c>
      <c r="H980" s="101"/>
      <c r="I980" s="101" t="s">
        <v>145</v>
      </c>
      <c r="J980" s="142"/>
      <c r="K980" s="77"/>
      <c r="L980" s="77"/>
      <c r="M980" s="77"/>
      <c r="N980" s="70">
        <v>5410</v>
      </c>
    </row>
    <row r="981" spans="1:14" ht="15.75" hidden="1" customHeight="1" x14ac:dyDescent="0.2">
      <c r="A981" s="53">
        <f t="shared" si="204"/>
        <v>4521</v>
      </c>
      <c r="B981" s="54" t="str">
        <f t="shared" si="1"/>
        <v xml:space="preserve"> </v>
      </c>
      <c r="C981" s="72" t="str">
        <f t="shared" si="224"/>
        <v xml:space="preserve">  </v>
      </c>
      <c r="D981" s="72" t="str">
        <f t="shared" si="225"/>
        <v xml:space="preserve">  </v>
      </c>
      <c r="E981" s="73" t="s">
        <v>195</v>
      </c>
      <c r="F981" s="74">
        <v>62</v>
      </c>
      <c r="G981" s="75">
        <v>4521</v>
      </c>
      <c r="H981" s="101"/>
      <c r="I981" s="101" t="s">
        <v>145</v>
      </c>
      <c r="J981" s="142"/>
      <c r="K981" s="77"/>
      <c r="L981" s="77"/>
      <c r="M981" s="77"/>
      <c r="N981" s="70">
        <v>6210</v>
      </c>
    </row>
    <row r="982" spans="1:14" ht="15.75" hidden="1" customHeight="1" x14ac:dyDescent="0.2">
      <c r="A982" s="53">
        <f t="shared" si="204"/>
        <v>4521</v>
      </c>
      <c r="B982" s="54" t="str">
        <f t="shared" si="1"/>
        <v xml:space="preserve"> </v>
      </c>
      <c r="C982" s="72" t="str">
        <f t="shared" si="224"/>
        <v xml:space="preserve">  </v>
      </c>
      <c r="D982" s="72" t="str">
        <f t="shared" si="225"/>
        <v xml:space="preserve">  </v>
      </c>
      <c r="E982" s="73" t="s">
        <v>195</v>
      </c>
      <c r="F982" s="74">
        <v>72</v>
      </c>
      <c r="G982" s="75">
        <v>4521</v>
      </c>
      <c r="H982" s="101"/>
      <c r="I982" s="101" t="s">
        <v>145</v>
      </c>
      <c r="J982" s="142"/>
      <c r="K982" s="77"/>
      <c r="L982" s="77"/>
      <c r="M982" s="77"/>
      <c r="N982" s="70">
        <v>7210</v>
      </c>
    </row>
    <row r="983" spans="1:14" ht="15.75" hidden="1" customHeight="1" x14ac:dyDescent="0.2">
      <c r="A983" s="53">
        <f t="shared" si="204"/>
        <v>4521</v>
      </c>
      <c r="B983" s="54" t="str">
        <f t="shared" si="1"/>
        <v xml:space="preserve"> </v>
      </c>
      <c r="C983" s="72" t="str">
        <f t="shared" si="224"/>
        <v xml:space="preserve">  </v>
      </c>
      <c r="D983" s="72" t="str">
        <f t="shared" si="225"/>
        <v xml:space="preserve">  </v>
      </c>
      <c r="E983" s="73" t="s">
        <v>195</v>
      </c>
      <c r="F983" s="74">
        <v>82</v>
      </c>
      <c r="G983" s="75">
        <v>4521</v>
      </c>
      <c r="H983" s="101"/>
      <c r="I983" s="101" t="s">
        <v>145</v>
      </c>
      <c r="J983" s="108"/>
      <c r="K983" s="77"/>
      <c r="L983" s="77"/>
      <c r="M983" s="77"/>
      <c r="N983" s="70">
        <v>8210</v>
      </c>
    </row>
    <row r="984" spans="1:14" ht="15.75" hidden="1" customHeight="1" x14ac:dyDescent="0.2">
      <c r="A984" s="53">
        <f t="shared" si="204"/>
        <v>5</v>
      </c>
      <c r="B984" s="54" t="str">
        <f t="shared" si="1"/>
        <v xml:space="preserve"> </v>
      </c>
      <c r="C984" s="72" t="str">
        <f t="shared" si="224"/>
        <v xml:space="preserve">  </v>
      </c>
      <c r="D984" s="72" t="str">
        <f t="shared" si="225"/>
        <v xml:space="preserve">  </v>
      </c>
      <c r="E984" s="73"/>
      <c r="F984" s="74"/>
      <c r="G984" s="75">
        <v>5</v>
      </c>
      <c r="H984" s="76"/>
      <c r="I984" s="76"/>
      <c r="J984" s="8" t="s">
        <v>260</v>
      </c>
      <c r="K984" s="77">
        <f t="shared" ref="K984:M984" si="226">SUM(K985,K1000)</f>
        <v>0</v>
      </c>
      <c r="L984" s="77">
        <f t="shared" si="226"/>
        <v>0</v>
      </c>
      <c r="M984" s="77">
        <f t="shared" si="226"/>
        <v>0</v>
      </c>
      <c r="N984" s="70"/>
    </row>
    <row r="985" spans="1:14" ht="15.75" hidden="1" customHeight="1" x14ac:dyDescent="0.2">
      <c r="A985" s="53">
        <f t="shared" si="204"/>
        <v>54</v>
      </c>
      <c r="B985" s="54" t="str">
        <f t="shared" si="1"/>
        <v xml:space="preserve"> </v>
      </c>
      <c r="C985" s="72" t="str">
        <f t="shared" si="224"/>
        <v xml:space="preserve">  </v>
      </c>
      <c r="D985" s="72" t="str">
        <f t="shared" si="225"/>
        <v xml:space="preserve">  </v>
      </c>
      <c r="E985" s="73"/>
      <c r="F985" s="74"/>
      <c r="G985" s="75">
        <v>54</v>
      </c>
      <c r="H985" s="76"/>
      <c r="I985" s="76"/>
      <c r="J985" s="8" t="s">
        <v>261</v>
      </c>
      <c r="K985" s="77">
        <f t="shared" ref="K985:M985" si="227">SUM(K986,K993)</f>
        <v>0</v>
      </c>
      <c r="L985" s="77">
        <f t="shared" si="227"/>
        <v>0</v>
      </c>
      <c r="M985" s="77">
        <f t="shared" si="227"/>
        <v>0</v>
      </c>
      <c r="N985" s="70"/>
    </row>
    <row r="986" spans="1:14" ht="15.75" hidden="1" customHeight="1" x14ac:dyDescent="0.2">
      <c r="A986" s="53">
        <f t="shared" si="204"/>
        <v>544</v>
      </c>
      <c r="B986" s="54" t="str">
        <f t="shared" si="1"/>
        <v xml:space="preserve"> </v>
      </c>
      <c r="C986" s="72" t="str">
        <f t="shared" si="224"/>
        <v xml:space="preserve">  </v>
      </c>
      <c r="D986" s="72" t="str">
        <f t="shared" si="225"/>
        <v xml:space="preserve">  </v>
      </c>
      <c r="E986" s="73"/>
      <c r="F986" s="74"/>
      <c r="G986" s="75">
        <v>544</v>
      </c>
      <c r="H986" s="76"/>
      <c r="I986" s="76"/>
      <c r="J986" s="8" t="s">
        <v>262</v>
      </c>
      <c r="K986" s="77">
        <f t="shared" ref="K986:M986" si="228">SUM(K987:K992)</f>
        <v>0</v>
      </c>
      <c r="L986" s="77">
        <f t="shared" si="228"/>
        <v>0</v>
      </c>
      <c r="M986" s="77">
        <f t="shared" si="228"/>
        <v>0</v>
      </c>
      <c r="N986" s="70"/>
    </row>
    <row r="987" spans="1:14" ht="38.25" hidden="1" customHeight="1" x14ac:dyDescent="0.2">
      <c r="A987" s="53">
        <f t="shared" si="204"/>
        <v>5445</v>
      </c>
      <c r="B987" s="54">
        <f t="shared" si="1"/>
        <v>32</v>
      </c>
      <c r="C987" s="72"/>
      <c r="D987" s="72"/>
      <c r="E987" s="73" t="s">
        <v>195</v>
      </c>
      <c r="F987" s="74">
        <v>32</v>
      </c>
      <c r="G987" s="75">
        <v>5445</v>
      </c>
      <c r="H987" s="101">
        <v>7041</v>
      </c>
      <c r="I987" s="101" t="s">
        <v>145</v>
      </c>
      <c r="J987" s="141" t="s">
        <v>263</v>
      </c>
      <c r="K987" s="77"/>
      <c r="L987" s="77"/>
      <c r="M987" s="77"/>
      <c r="N987" s="70">
        <v>3210</v>
      </c>
    </row>
    <row r="988" spans="1:14" ht="15.75" hidden="1" customHeight="1" x14ac:dyDescent="0.2">
      <c r="A988" s="53">
        <f t="shared" si="204"/>
        <v>5445</v>
      </c>
      <c r="B988" s="54" t="str">
        <f t="shared" si="1"/>
        <v xml:space="preserve"> </v>
      </c>
      <c r="C988" s="72" t="str">
        <f t="shared" ref="C988:C993" si="229">IF(H988&gt;0,LEFT(E988,3),"  ")</f>
        <v xml:space="preserve">  </v>
      </c>
      <c r="D988" s="72" t="str">
        <f t="shared" ref="D988:D993" si="230">IF(H988&gt;0,LEFT(E988,4),"  ")</f>
        <v xml:space="preserve">  </v>
      </c>
      <c r="E988" s="73" t="s">
        <v>195</v>
      </c>
      <c r="F988" s="74">
        <v>49</v>
      </c>
      <c r="G988" s="75">
        <v>5445</v>
      </c>
      <c r="H988" s="101"/>
      <c r="I988" s="101" t="s">
        <v>145</v>
      </c>
      <c r="J988" s="142"/>
      <c r="K988" s="77"/>
      <c r="L988" s="77"/>
      <c r="M988" s="77"/>
      <c r="N988" s="70">
        <v>4910</v>
      </c>
    </row>
    <row r="989" spans="1:14" ht="15.75" hidden="1" customHeight="1" x14ac:dyDescent="0.2">
      <c r="A989" s="53">
        <f t="shared" si="204"/>
        <v>5445</v>
      </c>
      <c r="B989" s="54" t="str">
        <f t="shared" si="1"/>
        <v xml:space="preserve"> </v>
      </c>
      <c r="C989" s="72" t="str">
        <f t="shared" si="229"/>
        <v xml:space="preserve">  </v>
      </c>
      <c r="D989" s="72" t="str">
        <f t="shared" si="230"/>
        <v xml:space="preserve">  </v>
      </c>
      <c r="E989" s="73" t="s">
        <v>195</v>
      </c>
      <c r="F989" s="74">
        <v>54</v>
      </c>
      <c r="G989" s="75">
        <v>5445</v>
      </c>
      <c r="H989" s="101"/>
      <c r="I989" s="101" t="s">
        <v>145</v>
      </c>
      <c r="J989" s="142"/>
      <c r="K989" s="77"/>
      <c r="L989" s="77"/>
      <c r="M989" s="77"/>
      <c r="N989" s="70">
        <v>5410</v>
      </c>
    </row>
    <row r="990" spans="1:14" ht="15.75" hidden="1" customHeight="1" x14ac:dyDescent="0.2">
      <c r="A990" s="53">
        <f t="shared" si="204"/>
        <v>5445</v>
      </c>
      <c r="B990" s="54" t="str">
        <f t="shared" si="1"/>
        <v xml:space="preserve"> </v>
      </c>
      <c r="C990" s="72" t="str">
        <f t="shared" si="229"/>
        <v xml:space="preserve">  </v>
      </c>
      <c r="D990" s="72" t="str">
        <f t="shared" si="230"/>
        <v xml:space="preserve">  </v>
      </c>
      <c r="E990" s="73" t="s">
        <v>195</v>
      </c>
      <c r="F990" s="74">
        <v>62</v>
      </c>
      <c r="G990" s="75">
        <v>5445</v>
      </c>
      <c r="H990" s="101"/>
      <c r="I990" s="101" t="s">
        <v>145</v>
      </c>
      <c r="J990" s="142"/>
      <c r="K990" s="77"/>
      <c r="L990" s="77"/>
      <c r="M990" s="77"/>
      <c r="N990" s="70">
        <v>6210</v>
      </c>
    </row>
    <row r="991" spans="1:14" ht="15.75" hidden="1" customHeight="1" x14ac:dyDescent="0.2">
      <c r="A991" s="53">
        <f t="shared" si="204"/>
        <v>5445</v>
      </c>
      <c r="B991" s="54" t="str">
        <f t="shared" si="1"/>
        <v xml:space="preserve"> </v>
      </c>
      <c r="C991" s="72" t="str">
        <f t="shared" si="229"/>
        <v xml:space="preserve">  </v>
      </c>
      <c r="D991" s="72" t="str">
        <f t="shared" si="230"/>
        <v xml:space="preserve">  </v>
      </c>
      <c r="E991" s="73" t="s">
        <v>195</v>
      </c>
      <c r="F991" s="74">
        <v>72</v>
      </c>
      <c r="G991" s="75">
        <v>5445</v>
      </c>
      <c r="H991" s="101"/>
      <c r="I991" s="101" t="s">
        <v>145</v>
      </c>
      <c r="J991" s="142"/>
      <c r="K991" s="77"/>
      <c r="L991" s="77"/>
      <c r="M991" s="77"/>
      <c r="N991" s="70">
        <v>7210</v>
      </c>
    </row>
    <row r="992" spans="1:14" ht="15.75" hidden="1" customHeight="1" x14ac:dyDescent="0.2">
      <c r="A992" s="53">
        <f t="shared" si="204"/>
        <v>5445</v>
      </c>
      <c r="B992" s="54" t="str">
        <f t="shared" si="1"/>
        <v xml:space="preserve"> </v>
      </c>
      <c r="C992" s="72" t="str">
        <f t="shared" si="229"/>
        <v xml:space="preserve">  </v>
      </c>
      <c r="D992" s="72" t="str">
        <f t="shared" si="230"/>
        <v xml:space="preserve">  </v>
      </c>
      <c r="E992" s="73" t="s">
        <v>195</v>
      </c>
      <c r="F992" s="74">
        <v>82</v>
      </c>
      <c r="G992" s="75">
        <v>5445</v>
      </c>
      <c r="H992" s="101"/>
      <c r="I992" s="101" t="s">
        <v>145</v>
      </c>
      <c r="J992" s="143"/>
      <c r="K992" s="77"/>
      <c r="L992" s="77"/>
      <c r="M992" s="77"/>
      <c r="N992" s="70">
        <v>8210</v>
      </c>
    </row>
    <row r="993" spans="1:14" ht="15.75" hidden="1" customHeight="1" x14ac:dyDescent="0.2">
      <c r="A993" s="53">
        <f t="shared" si="204"/>
        <v>545</v>
      </c>
      <c r="B993" s="54" t="str">
        <f t="shared" si="1"/>
        <v xml:space="preserve"> </v>
      </c>
      <c r="C993" s="72" t="str">
        <f t="shared" si="229"/>
        <v xml:space="preserve">  </v>
      </c>
      <c r="D993" s="72" t="str">
        <f t="shared" si="230"/>
        <v xml:space="preserve">  </v>
      </c>
      <c r="E993" s="73"/>
      <c r="F993" s="74"/>
      <c r="G993" s="75">
        <v>545</v>
      </c>
      <c r="H993" s="76"/>
      <c r="I993" s="76"/>
      <c r="J993" s="8" t="s">
        <v>264</v>
      </c>
      <c r="K993" s="77">
        <f t="shared" ref="K993:M993" si="231">SUM(K994:K999)</f>
        <v>0</v>
      </c>
      <c r="L993" s="77">
        <f t="shared" si="231"/>
        <v>0</v>
      </c>
      <c r="M993" s="77">
        <f t="shared" si="231"/>
        <v>0</v>
      </c>
      <c r="N993" s="70"/>
    </row>
    <row r="994" spans="1:14" ht="38.25" hidden="1" customHeight="1" x14ac:dyDescent="0.2">
      <c r="A994" s="53">
        <f t="shared" si="204"/>
        <v>5453</v>
      </c>
      <c r="B994" s="54">
        <f t="shared" si="1"/>
        <v>32</v>
      </c>
      <c r="C994" s="72"/>
      <c r="D994" s="72"/>
      <c r="E994" s="73" t="s">
        <v>195</v>
      </c>
      <c r="F994" s="74">
        <v>32</v>
      </c>
      <c r="G994" s="75">
        <v>5453</v>
      </c>
      <c r="H994" s="101">
        <v>1312</v>
      </c>
      <c r="I994" s="101" t="s">
        <v>145</v>
      </c>
      <c r="J994" s="141" t="s">
        <v>265</v>
      </c>
      <c r="K994" s="77"/>
      <c r="L994" s="77"/>
      <c r="M994" s="77"/>
      <c r="N994" s="70">
        <v>3210</v>
      </c>
    </row>
    <row r="995" spans="1:14" ht="15.75" hidden="1" customHeight="1" x14ac:dyDescent="0.2">
      <c r="A995" s="53">
        <f t="shared" si="204"/>
        <v>5453</v>
      </c>
      <c r="B995" s="54" t="str">
        <f t="shared" si="1"/>
        <v xml:space="preserve"> </v>
      </c>
      <c r="C995" s="72" t="str">
        <f t="shared" ref="C995:C1002" si="232">IF(H995&gt;0,LEFT(E995,3),"  ")</f>
        <v xml:space="preserve">  </v>
      </c>
      <c r="D995" s="72" t="str">
        <f t="shared" ref="D995:D1002" si="233">IF(H995&gt;0,LEFT(E995,4),"  ")</f>
        <v xml:space="preserve">  </v>
      </c>
      <c r="E995" s="73" t="s">
        <v>195</v>
      </c>
      <c r="F995" s="74">
        <v>49</v>
      </c>
      <c r="G995" s="75">
        <v>5453</v>
      </c>
      <c r="H995" s="101"/>
      <c r="I995" s="101" t="s">
        <v>145</v>
      </c>
      <c r="J995" s="142"/>
      <c r="K995" s="77"/>
      <c r="L995" s="77"/>
      <c r="M995" s="77"/>
      <c r="N995" s="70">
        <v>4910</v>
      </c>
    </row>
    <row r="996" spans="1:14" ht="15.75" hidden="1" customHeight="1" x14ac:dyDescent="0.2">
      <c r="A996" s="53">
        <f t="shared" si="204"/>
        <v>5453</v>
      </c>
      <c r="B996" s="54" t="str">
        <f t="shared" si="1"/>
        <v xml:space="preserve"> </v>
      </c>
      <c r="C996" s="72" t="str">
        <f t="shared" si="232"/>
        <v xml:space="preserve">  </v>
      </c>
      <c r="D996" s="72" t="str">
        <f t="shared" si="233"/>
        <v xml:space="preserve">  </v>
      </c>
      <c r="E996" s="73" t="s">
        <v>195</v>
      </c>
      <c r="F996" s="74">
        <v>54</v>
      </c>
      <c r="G996" s="75">
        <v>5453</v>
      </c>
      <c r="H996" s="101"/>
      <c r="I996" s="101" t="s">
        <v>145</v>
      </c>
      <c r="J996" s="142"/>
      <c r="K996" s="77"/>
      <c r="L996" s="77"/>
      <c r="M996" s="77"/>
      <c r="N996" s="70">
        <v>5410</v>
      </c>
    </row>
    <row r="997" spans="1:14" ht="15.75" hidden="1" customHeight="1" x14ac:dyDescent="0.2">
      <c r="A997" s="53">
        <f t="shared" si="204"/>
        <v>5453</v>
      </c>
      <c r="B997" s="54" t="str">
        <f t="shared" si="1"/>
        <v xml:space="preserve"> </v>
      </c>
      <c r="C997" s="72" t="str">
        <f t="shared" si="232"/>
        <v xml:space="preserve">  </v>
      </c>
      <c r="D997" s="72" t="str">
        <f t="shared" si="233"/>
        <v xml:space="preserve">  </v>
      </c>
      <c r="E997" s="73" t="s">
        <v>195</v>
      </c>
      <c r="F997" s="74">
        <v>62</v>
      </c>
      <c r="G997" s="75">
        <v>5453</v>
      </c>
      <c r="H997" s="101"/>
      <c r="I997" s="101" t="s">
        <v>145</v>
      </c>
      <c r="J997" s="142"/>
      <c r="K997" s="77"/>
      <c r="L997" s="77"/>
      <c r="M997" s="77"/>
      <c r="N997" s="70">
        <v>6210</v>
      </c>
    </row>
    <row r="998" spans="1:14" ht="15.75" hidden="1" customHeight="1" x14ac:dyDescent="0.2">
      <c r="A998" s="53">
        <f t="shared" si="204"/>
        <v>5453</v>
      </c>
      <c r="B998" s="54" t="str">
        <f t="shared" si="1"/>
        <v xml:space="preserve"> </v>
      </c>
      <c r="C998" s="72" t="str">
        <f t="shared" si="232"/>
        <v xml:space="preserve">  </v>
      </c>
      <c r="D998" s="72" t="str">
        <f t="shared" si="233"/>
        <v xml:space="preserve">  </v>
      </c>
      <c r="E998" s="73" t="s">
        <v>195</v>
      </c>
      <c r="F998" s="74">
        <v>72</v>
      </c>
      <c r="G998" s="75">
        <v>5453</v>
      </c>
      <c r="H998" s="101"/>
      <c r="I998" s="101" t="s">
        <v>145</v>
      </c>
      <c r="J998" s="142"/>
      <c r="K998" s="77"/>
      <c r="L998" s="77"/>
      <c r="M998" s="77"/>
      <c r="N998" s="70">
        <v>7210</v>
      </c>
    </row>
    <row r="999" spans="1:14" ht="15.75" hidden="1" customHeight="1" x14ac:dyDescent="0.2">
      <c r="A999" s="53">
        <f t="shared" si="204"/>
        <v>5453</v>
      </c>
      <c r="B999" s="54" t="str">
        <f t="shared" si="1"/>
        <v xml:space="preserve"> </v>
      </c>
      <c r="C999" s="72" t="str">
        <f t="shared" si="232"/>
        <v xml:space="preserve">  </v>
      </c>
      <c r="D999" s="72" t="str">
        <f t="shared" si="233"/>
        <v xml:space="preserve">  </v>
      </c>
      <c r="E999" s="73" t="s">
        <v>195</v>
      </c>
      <c r="F999" s="74">
        <v>82</v>
      </c>
      <c r="G999" s="75">
        <v>5453</v>
      </c>
      <c r="H999" s="101"/>
      <c r="I999" s="101" t="s">
        <v>145</v>
      </c>
      <c r="J999" s="143"/>
      <c r="K999" s="77"/>
      <c r="L999" s="77"/>
      <c r="M999" s="77"/>
      <c r="N999" s="70">
        <v>8210</v>
      </c>
    </row>
    <row r="1000" spans="1:14" ht="15.75" customHeight="1" x14ac:dyDescent="0.2">
      <c r="A1000" s="53">
        <f t="shared" si="204"/>
        <v>0</v>
      </c>
      <c r="B1000" s="54" t="str">
        <f t="shared" si="1"/>
        <v xml:space="preserve"> </v>
      </c>
      <c r="C1000" s="72" t="str">
        <f t="shared" si="232"/>
        <v xml:space="preserve">  </v>
      </c>
      <c r="D1000" s="72" t="str">
        <f t="shared" si="233"/>
        <v xml:space="preserve">  </v>
      </c>
      <c r="E1000" s="73"/>
      <c r="F1000" s="74"/>
      <c r="G1000" s="75"/>
      <c r="H1000" s="76"/>
      <c r="I1000" s="76"/>
      <c r="J1000" s="8"/>
      <c r="K1000" s="77"/>
      <c r="L1000" s="77"/>
      <c r="M1000" s="77"/>
      <c r="N1000" s="70"/>
    </row>
    <row r="1001" spans="1:14" ht="15.75" customHeight="1" x14ac:dyDescent="0.2">
      <c r="A1001" s="53" t="str">
        <f t="shared" si="204"/>
        <v>Program 1207</v>
      </c>
      <c r="B1001" s="54" t="str">
        <f t="shared" si="1"/>
        <v xml:space="preserve"> </v>
      </c>
      <c r="C1001" s="72" t="str">
        <f t="shared" si="232"/>
        <v xml:space="preserve">  </v>
      </c>
      <c r="D1001" s="72" t="str">
        <f t="shared" si="233"/>
        <v xml:space="preserve">  </v>
      </c>
      <c r="E1001" s="73"/>
      <c r="F1001" s="74"/>
      <c r="G1001" s="111" t="s">
        <v>266</v>
      </c>
      <c r="H1001" s="84"/>
      <c r="I1001" s="84"/>
      <c r="J1001" s="112" t="s">
        <v>267</v>
      </c>
      <c r="K1001" s="89">
        <f t="shared" ref="K1001:M1001" si="234">SUM(K1002,K1024,K1035,K1055,K1062,K1069,K1146,K1095,K1115,K1122,K1186,K1166,K1129)</f>
        <v>290500</v>
      </c>
      <c r="L1001" s="89">
        <f t="shared" si="234"/>
        <v>290500</v>
      </c>
      <c r="M1001" s="89">
        <f t="shared" si="234"/>
        <v>290500</v>
      </c>
      <c r="N1001" s="99"/>
    </row>
    <row r="1002" spans="1:14" ht="15.75" customHeight="1" x14ac:dyDescent="0.2">
      <c r="A1002" s="53" t="str">
        <f t="shared" si="204"/>
        <v>A 1207 04</v>
      </c>
      <c r="B1002" s="54" t="str">
        <f t="shared" si="1"/>
        <v xml:space="preserve"> </v>
      </c>
      <c r="C1002" s="72" t="str">
        <f t="shared" si="232"/>
        <v xml:space="preserve">  </v>
      </c>
      <c r="D1002" s="72" t="str">
        <f t="shared" si="233"/>
        <v xml:space="preserve">  </v>
      </c>
      <c r="E1002" s="73" t="s">
        <v>268</v>
      </c>
      <c r="F1002" s="74"/>
      <c r="G1002" s="102" t="s">
        <v>269</v>
      </c>
      <c r="H1002" s="91"/>
      <c r="I1002" s="91"/>
      <c r="J1002" s="24" t="s">
        <v>270</v>
      </c>
      <c r="K1002" s="92">
        <f t="shared" ref="K1002:M1002" si="235">SUM(K1004)</f>
        <v>0</v>
      </c>
      <c r="L1002" s="92">
        <f t="shared" si="235"/>
        <v>0</v>
      </c>
      <c r="M1002" s="92">
        <f t="shared" si="235"/>
        <v>0</v>
      </c>
      <c r="N1002" s="70"/>
    </row>
    <row r="1003" spans="1:14" ht="15.75" customHeight="1" x14ac:dyDescent="0.2">
      <c r="A1003" s="53"/>
      <c r="B1003" s="54" t="str">
        <f t="shared" si="1"/>
        <v xml:space="preserve"> </v>
      </c>
      <c r="C1003" s="72"/>
      <c r="D1003" s="72"/>
      <c r="E1003" s="73"/>
      <c r="F1003" s="74"/>
      <c r="G1003" s="93">
        <v>11</v>
      </c>
      <c r="H1003" s="94"/>
      <c r="I1003" s="94"/>
      <c r="J1003" s="95" t="s">
        <v>106</v>
      </c>
      <c r="K1003" s="96">
        <f t="shared" ref="K1003:M1003" si="236">SUMIF($F1004:$F1023,$G1003,K1004:K1023)</f>
        <v>0</v>
      </c>
      <c r="L1003" s="96">
        <f t="shared" si="236"/>
        <v>0</v>
      </c>
      <c r="M1003" s="96">
        <f t="shared" si="236"/>
        <v>0</v>
      </c>
      <c r="N1003" s="70"/>
    </row>
    <row r="1004" spans="1:14" ht="15.75" customHeight="1" x14ac:dyDescent="0.2">
      <c r="A1004" s="53">
        <f t="shared" ref="A1004:A1024" si="237">G1004</f>
        <v>3</v>
      </c>
      <c r="B1004" s="54" t="str">
        <f t="shared" si="1"/>
        <v xml:space="preserve"> </v>
      </c>
      <c r="C1004" s="72" t="str">
        <f t="shared" ref="C1004:C1024" si="238">IF(H1004&gt;0,LEFT(E1004,3),"  ")</f>
        <v xml:space="preserve">  </v>
      </c>
      <c r="D1004" s="72" t="str">
        <f t="shared" ref="D1004:D1024" si="239">IF(H1004&gt;0,LEFT(E1004,4),"  ")</f>
        <v xml:space="preserve">  </v>
      </c>
      <c r="E1004" s="73"/>
      <c r="F1004" s="74"/>
      <c r="G1004" s="75">
        <v>3</v>
      </c>
      <c r="H1004" s="76"/>
      <c r="I1004" s="76"/>
      <c r="J1004" s="8" t="s">
        <v>152</v>
      </c>
      <c r="K1004" s="77">
        <f t="shared" ref="K1004:M1004" si="240">SUM(K1005,K1010)</f>
        <v>0</v>
      </c>
      <c r="L1004" s="77">
        <f t="shared" si="240"/>
        <v>0</v>
      </c>
      <c r="M1004" s="77">
        <f t="shared" si="240"/>
        <v>0</v>
      </c>
      <c r="N1004" s="99"/>
    </row>
    <row r="1005" spans="1:14" ht="15.75" customHeight="1" x14ac:dyDescent="0.2">
      <c r="A1005" s="53">
        <f t="shared" si="237"/>
        <v>31</v>
      </c>
      <c r="B1005" s="54" t="str">
        <f t="shared" si="1"/>
        <v xml:space="preserve"> </v>
      </c>
      <c r="C1005" s="72" t="str">
        <f t="shared" si="238"/>
        <v xml:space="preserve">  </v>
      </c>
      <c r="D1005" s="72" t="str">
        <f t="shared" si="239"/>
        <v xml:space="preserve">  </v>
      </c>
      <c r="E1005" s="73"/>
      <c r="F1005" s="74"/>
      <c r="G1005" s="75">
        <v>31</v>
      </c>
      <c r="H1005" s="76"/>
      <c r="I1005" s="76"/>
      <c r="J1005" s="8" t="s">
        <v>213</v>
      </c>
      <c r="K1005" s="77">
        <f t="shared" ref="K1005:M1005" si="241">SUM(K1006,K1008)</f>
        <v>0</v>
      </c>
      <c r="L1005" s="77">
        <f t="shared" si="241"/>
        <v>0</v>
      </c>
      <c r="M1005" s="77">
        <f t="shared" si="241"/>
        <v>0</v>
      </c>
      <c r="N1005" s="99"/>
    </row>
    <row r="1006" spans="1:14" ht="15.75" customHeight="1" x14ac:dyDescent="0.2">
      <c r="A1006" s="53">
        <f t="shared" si="237"/>
        <v>311</v>
      </c>
      <c r="B1006" s="54" t="str">
        <f t="shared" si="1"/>
        <v xml:space="preserve"> </v>
      </c>
      <c r="C1006" s="72" t="str">
        <f t="shared" si="238"/>
        <v xml:space="preserve">  </v>
      </c>
      <c r="D1006" s="72" t="str">
        <f t="shared" si="239"/>
        <v xml:space="preserve">  </v>
      </c>
      <c r="E1006" s="73"/>
      <c r="F1006" s="74"/>
      <c r="G1006" s="75">
        <v>311</v>
      </c>
      <c r="H1006" s="76"/>
      <c r="I1006" s="76"/>
      <c r="J1006" s="8" t="s">
        <v>214</v>
      </c>
      <c r="K1006" s="77">
        <f t="shared" ref="K1006:M1006" si="242">SUM(K1007)</f>
        <v>0</v>
      </c>
      <c r="L1006" s="77">
        <f t="shared" si="242"/>
        <v>0</v>
      </c>
      <c r="M1006" s="77">
        <f t="shared" si="242"/>
        <v>0</v>
      </c>
      <c r="N1006" s="99"/>
    </row>
    <row r="1007" spans="1:14" ht="15.75" customHeight="1" x14ac:dyDescent="0.2">
      <c r="A1007" s="53">
        <f t="shared" si="237"/>
        <v>3111</v>
      </c>
      <c r="B1007" s="54">
        <f t="shared" si="1"/>
        <v>11</v>
      </c>
      <c r="C1007" s="72" t="str">
        <f t="shared" si="238"/>
        <v>096</v>
      </c>
      <c r="D1007" s="72" t="str">
        <f t="shared" si="239"/>
        <v>0960</v>
      </c>
      <c r="E1007" s="73" t="s">
        <v>268</v>
      </c>
      <c r="F1007" s="74">
        <v>11</v>
      </c>
      <c r="G1007" s="75">
        <v>3111</v>
      </c>
      <c r="H1007" s="101">
        <v>1313</v>
      </c>
      <c r="I1007" s="101" t="s">
        <v>145</v>
      </c>
      <c r="J1007" s="8" t="s">
        <v>215</v>
      </c>
      <c r="K1007" s="77"/>
      <c r="L1007" s="77"/>
      <c r="M1007" s="77"/>
      <c r="N1007" s="99">
        <v>111</v>
      </c>
    </row>
    <row r="1008" spans="1:14" ht="15.75" customHeight="1" x14ac:dyDescent="0.2">
      <c r="A1008" s="53">
        <f t="shared" si="237"/>
        <v>313</v>
      </c>
      <c r="B1008" s="54" t="str">
        <f t="shared" si="1"/>
        <v xml:space="preserve"> </v>
      </c>
      <c r="C1008" s="72" t="str">
        <f t="shared" si="238"/>
        <v xml:space="preserve">  </v>
      </c>
      <c r="D1008" s="72" t="str">
        <f t="shared" si="239"/>
        <v xml:space="preserve">  </v>
      </c>
      <c r="E1008" s="73"/>
      <c r="F1008" s="74"/>
      <c r="G1008" s="75">
        <v>313</v>
      </c>
      <c r="H1008" s="76"/>
      <c r="I1008" s="76"/>
      <c r="J1008" s="8" t="s">
        <v>219</v>
      </c>
      <c r="K1008" s="77">
        <f t="shared" ref="K1008:M1008" si="243">SUM(K1009)</f>
        <v>0</v>
      </c>
      <c r="L1008" s="77">
        <f t="shared" si="243"/>
        <v>0</v>
      </c>
      <c r="M1008" s="77">
        <f t="shared" si="243"/>
        <v>0</v>
      </c>
      <c r="N1008" s="99"/>
    </row>
    <row r="1009" spans="1:14" ht="15.75" customHeight="1" x14ac:dyDescent="0.2">
      <c r="A1009" s="53">
        <f t="shared" si="237"/>
        <v>3132</v>
      </c>
      <c r="B1009" s="54">
        <f t="shared" si="1"/>
        <v>11</v>
      </c>
      <c r="C1009" s="72" t="str">
        <f t="shared" si="238"/>
        <v>096</v>
      </c>
      <c r="D1009" s="72" t="str">
        <f t="shared" si="239"/>
        <v>0960</v>
      </c>
      <c r="E1009" s="73" t="s">
        <v>268</v>
      </c>
      <c r="F1009" s="74">
        <v>11</v>
      </c>
      <c r="G1009" s="75">
        <v>3132</v>
      </c>
      <c r="H1009" s="101">
        <v>1314</v>
      </c>
      <c r="I1009" s="101" t="s">
        <v>145</v>
      </c>
      <c r="J1009" s="8" t="s">
        <v>220</v>
      </c>
      <c r="K1009" s="77"/>
      <c r="L1009" s="77"/>
      <c r="M1009" s="77"/>
      <c r="N1009" s="99">
        <v>111</v>
      </c>
    </row>
    <row r="1010" spans="1:14" ht="15.75" customHeight="1" x14ac:dyDescent="0.2">
      <c r="A1010" s="53">
        <f t="shared" si="237"/>
        <v>32</v>
      </c>
      <c r="B1010" s="54" t="str">
        <f t="shared" si="1"/>
        <v xml:space="preserve"> </v>
      </c>
      <c r="C1010" s="72" t="str">
        <f t="shared" si="238"/>
        <v xml:space="preserve">  </v>
      </c>
      <c r="D1010" s="72" t="str">
        <f t="shared" si="239"/>
        <v xml:space="preserve">  </v>
      </c>
      <c r="E1010" s="73"/>
      <c r="F1010" s="74"/>
      <c r="G1010" s="75">
        <v>32</v>
      </c>
      <c r="H1010" s="76"/>
      <c r="I1010" s="76"/>
      <c r="J1010" s="8" t="s">
        <v>153</v>
      </c>
      <c r="K1010" s="77">
        <f t="shared" ref="K1010:M1010" si="244">SUM(K1011,K1014,K1018,K1020)</f>
        <v>0</v>
      </c>
      <c r="L1010" s="77">
        <f t="shared" si="244"/>
        <v>0</v>
      </c>
      <c r="M1010" s="77">
        <f t="shared" si="244"/>
        <v>0</v>
      </c>
      <c r="N1010" s="99"/>
    </row>
    <row r="1011" spans="1:14" ht="15.75" customHeight="1" x14ac:dyDescent="0.2">
      <c r="A1011" s="53">
        <f t="shared" si="237"/>
        <v>322</v>
      </c>
      <c r="B1011" s="54" t="str">
        <f t="shared" si="1"/>
        <v xml:space="preserve"> </v>
      </c>
      <c r="C1011" s="72" t="str">
        <f t="shared" si="238"/>
        <v xml:space="preserve">  </v>
      </c>
      <c r="D1011" s="72" t="str">
        <f t="shared" si="239"/>
        <v xml:space="preserve">  </v>
      </c>
      <c r="E1011" s="73"/>
      <c r="F1011" s="74"/>
      <c r="G1011" s="75">
        <v>322</v>
      </c>
      <c r="H1011" s="76"/>
      <c r="I1011" s="76"/>
      <c r="J1011" s="8" t="s">
        <v>163</v>
      </c>
      <c r="K1011" s="77">
        <f t="shared" ref="K1011:M1011" si="245">SUM(K1012:K1013)</f>
        <v>0</v>
      </c>
      <c r="L1011" s="77">
        <f t="shared" si="245"/>
        <v>0</v>
      </c>
      <c r="M1011" s="77">
        <f t="shared" si="245"/>
        <v>0</v>
      </c>
      <c r="N1011" s="99"/>
    </row>
    <row r="1012" spans="1:14" ht="15.75" customHeight="1" x14ac:dyDescent="0.2">
      <c r="A1012" s="53">
        <f t="shared" si="237"/>
        <v>3221</v>
      </c>
      <c r="B1012" s="54">
        <f t="shared" si="1"/>
        <v>11</v>
      </c>
      <c r="C1012" s="72" t="str">
        <f t="shared" si="238"/>
        <v>096</v>
      </c>
      <c r="D1012" s="72" t="str">
        <f t="shared" si="239"/>
        <v>0960</v>
      </c>
      <c r="E1012" s="73" t="s">
        <v>268</v>
      </c>
      <c r="F1012" s="74">
        <v>11</v>
      </c>
      <c r="G1012" s="75">
        <v>3221</v>
      </c>
      <c r="H1012" s="101">
        <v>1315</v>
      </c>
      <c r="I1012" s="101" t="s">
        <v>145</v>
      </c>
      <c r="J1012" s="8" t="s">
        <v>164</v>
      </c>
      <c r="K1012" s="77"/>
      <c r="L1012" s="77"/>
      <c r="M1012" s="77"/>
      <c r="N1012" s="99">
        <v>111</v>
      </c>
    </row>
    <row r="1013" spans="1:14" ht="15.75" customHeight="1" x14ac:dyDescent="0.2">
      <c r="A1013" s="53">
        <f t="shared" si="237"/>
        <v>3222</v>
      </c>
      <c r="B1013" s="54">
        <f t="shared" si="1"/>
        <v>11</v>
      </c>
      <c r="C1013" s="72" t="str">
        <f t="shared" si="238"/>
        <v>096</v>
      </c>
      <c r="D1013" s="72" t="str">
        <f t="shared" si="239"/>
        <v>0960</v>
      </c>
      <c r="E1013" s="73" t="s">
        <v>268</v>
      </c>
      <c r="F1013" s="74">
        <v>11</v>
      </c>
      <c r="G1013" s="75">
        <v>3222</v>
      </c>
      <c r="H1013" s="101">
        <v>1316</v>
      </c>
      <c r="I1013" s="101" t="s">
        <v>145</v>
      </c>
      <c r="J1013" s="8" t="s">
        <v>202</v>
      </c>
      <c r="K1013" s="77"/>
      <c r="L1013" s="77"/>
      <c r="M1013" s="77"/>
      <c r="N1013" s="99">
        <v>111</v>
      </c>
    </row>
    <row r="1014" spans="1:14" ht="15.75" customHeight="1" x14ac:dyDescent="0.2">
      <c r="A1014" s="53">
        <f t="shared" si="237"/>
        <v>323</v>
      </c>
      <c r="B1014" s="54" t="str">
        <f t="shared" si="1"/>
        <v xml:space="preserve"> </v>
      </c>
      <c r="C1014" s="72" t="str">
        <f t="shared" si="238"/>
        <v xml:space="preserve">  </v>
      </c>
      <c r="D1014" s="72" t="str">
        <f t="shared" si="239"/>
        <v xml:space="preserve">  </v>
      </c>
      <c r="E1014" s="73"/>
      <c r="F1014" s="74"/>
      <c r="G1014" s="75">
        <v>323</v>
      </c>
      <c r="H1014" s="76"/>
      <c r="I1014" s="76"/>
      <c r="J1014" s="8" t="s">
        <v>154</v>
      </c>
      <c r="K1014" s="77">
        <f t="shared" ref="K1014:M1014" si="246">SUM(K1015:K1017)</f>
        <v>0</v>
      </c>
      <c r="L1014" s="77">
        <f t="shared" si="246"/>
        <v>0</v>
      </c>
      <c r="M1014" s="77">
        <f t="shared" si="246"/>
        <v>0</v>
      </c>
      <c r="N1014" s="99"/>
    </row>
    <row r="1015" spans="1:14" ht="15.75" customHeight="1" x14ac:dyDescent="0.2">
      <c r="A1015" s="53">
        <f t="shared" si="237"/>
        <v>3231</v>
      </c>
      <c r="B1015" s="54">
        <f t="shared" si="1"/>
        <v>11</v>
      </c>
      <c r="C1015" s="72" t="str">
        <f t="shared" si="238"/>
        <v>096</v>
      </c>
      <c r="D1015" s="72" t="str">
        <f t="shared" si="239"/>
        <v>0960</v>
      </c>
      <c r="E1015" s="73" t="s">
        <v>268</v>
      </c>
      <c r="F1015" s="74">
        <v>11</v>
      </c>
      <c r="G1015" s="75">
        <v>3231</v>
      </c>
      <c r="H1015" s="101">
        <v>1317</v>
      </c>
      <c r="I1015" s="101" t="s">
        <v>145</v>
      </c>
      <c r="J1015" s="8" t="s">
        <v>169</v>
      </c>
      <c r="K1015" s="77"/>
      <c r="L1015" s="77"/>
      <c r="M1015" s="77"/>
      <c r="N1015" s="99">
        <v>111</v>
      </c>
    </row>
    <row r="1016" spans="1:14" ht="15.75" customHeight="1" x14ac:dyDescent="0.2">
      <c r="A1016" s="53">
        <f t="shared" si="237"/>
        <v>3237</v>
      </c>
      <c r="B1016" s="54">
        <f t="shared" si="1"/>
        <v>11</v>
      </c>
      <c r="C1016" s="72" t="str">
        <f t="shared" si="238"/>
        <v>096</v>
      </c>
      <c r="D1016" s="72" t="str">
        <f t="shared" si="239"/>
        <v>0960</v>
      </c>
      <c r="E1016" s="73" t="s">
        <v>268</v>
      </c>
      <c r="F1016" s="74">
        <v>11</v>
      </c>
      <c r="G1016" s="75">
        <v>3237</v>
      </c>
      <c r="H1016" s="101">
        <v>1318</v>
      </c>
      <c r="I1016" s="101" t="s">
        <v>145</v>
      </c>
      <c r="J1016" s="8" t="s">
        <v>174</v>
      </c>
      <c r="K1016" s="77"/>
      <c r="L1016" s="77"/>
      <c r="M1016" s="77"/>
      <c r="N1016" s="99">
        <v>111</v>
      </c>
    </row>
    <row r="1017" spans="1:14" ht="15.75" customHeight="1" x14ac:dyDescent="0.2">
      <c r="A1017" s="53">
        <f t="shared" si="237"/>
        <v>3239</v>
      </c>
      <c r="B1017" s="54">
        <f t="shared" si="1"/>
        <v>11</v>
      </c>
      <c r="C1017" s="72" t="str">
        <f t="shared" si="238"/>
        <v>096</v>
      </c>
      <c r="D1017" s="72" t="str">
        <f t="shared" si="239"/>
        <v>0960</v>
      </c>
      <c r="E1017" s="73" t="s">
        <v>268</v>
      </c>
      <c r="F1017" s="74">
        <v>11</v>
      </c>
      <c r="G1017" s="75">
        <v>3239</v>
      </c>
      <c r="H1017" s="101">
        <v>1319</v>
      </c>
      <c r="I1017" s="101" t="s">
        <v>145</v>
      </c>
      <c r="J1017" s="8" t="s">
        <v>176</v>
      </c>
      <c r="K1017" s="77"/>
      <c r="L1017" s="77"/>
      <c r="M1017" s="77"/>
      <c r="N1017" s="99">
        <v>111</v>
      </c>
    </row>
    <row r="1018" spans="1:14" ht="15.75" customHeight="1" x14ac:dyDescent="0.2">
      <c r="A1018" s="53">
        <f t="shared" si="237"/>
        <v>324</v>
      </c>
      <c r="B1018" s="54" t="str">
        <f t="shared" si="1"/>
        <v xml:space="preserve"> </v>
      </c>
      <c r="C1018" s="72" t="str">
        <f t="shared" si="238"/>
        <v xml:space="preserve">  </v>
      </c>
      <c r="D1018" s="72" t="str">
        <f t="shared" si="239"/>
        <v xml:space="preserve">  </v>
      </c>
      <c r="E1018" s="73"/>
      <c r="F1018" s="74"/>
      <c r="G1018" s="75">
        <v>324</v>
      </c>
      <c r="H1018" s="76"/>
      <c r="I1018" s="76"/>
      <c r="J1018" s="8" t="s">
        <v>177</v>
      </c>
      <c r="K1018" s="77">
        <f t="shared" ref="K1018:M1018" si="247">SUM(K1019)</f>
        <v>0</v>
      </c>
      <c r="L1018" s="77">
        <f t="shared" si="247"/>
        <v>0</v>
      </c>
      <c r="M1018" s="77">
        <f t="shared" si="247"/>
        <v>0</v>
      </c>
      <c r="N1018" s="99"/>
    </row>
    <row r="1019" spans="1:14" ht="15.75" customHeight="1" x14ac:dyDescent="0.2">
      <c r="A1019" s="53">
        <f t="shared" si="237"/>
        <v>3241</v>
      </c>
      <c r="B1019" s="54">
        <f t="shared" si="1"/>
        <v>11</v>
      </c>
      <c r="C1019" s="72" t="str">
        <f t="shared" si="238"/>
        <v>096</v>
      </c>
      <c r="D1019" s="72" t="str">
        <f t="shared" si="239"/>
        <v>0960</v>
      </c>
      <c r="E1019" s="73" t="s">
        <v>268</v>
      </c>
      <c r="F1019" s="74">
        <v>11</v>
      </c>
      <c r="G1019" s="75">
        <v>3241</v>
      </c>
      <c r="H1019" s="101">
        <v>1320</v>
      </c>
      <c r="I1019" s="101" t="s">
        <v>145</v>
      </c>
      <c r="J1019" s="8" t="s">
        <v>177</v>
      </c>
      <c r="K1019" s="77"/>
      <c r="L1019" s="77"/>
      <c r="M1019" s="77"/>
      <c r="N1019" s="99">
        <v>111</v>
      </c>
    </row>
    <row r="1020" spans="1:14" ht="15.75" customHeight="1" x14ac:dyDescent="0.2">
      <c r="A1020" s="53">
        <f t="shared" si="237"/>
        <v>329</v>
      </c>
      <c r="B1020" s="54" t="str">
        <f t="shared" si="1"/>
        <v xml:space="preserve"> </v>
      </c>
      <c r="C1020" s="72" t="str">
        <f t="shared" si="238"/>
        <v xml:space="preserve">  </v>
      </c>
      <c r="D1020" s="72" t="str">
        <f t="shared" si="239"/>
        <v xml:space="preserve">  </v>
      </c>
      <c r="E1020" s="73"/>
      <c r="F1020" s="74"/>
      <c r="G1020" s="75">
        <v>329</v>
      </c>
      <c r="H1020" s="76"/>
      <c r="I1020" s="76"/>
      <c r="J1020" s="8" t="s">
        <v>178</v>
      </c>
      <c r="K1020" s="77">
        <f t="shared" ref="K1020:M1020" si="248">SUM(K1021:K1022)</f>
        <v>0</v>
      </c>
      <c r="L1020" s="77">
        <f t="shared" si="248"/>
        <v>0</v>
      </c>
      <c r="M1020" s="77">
        <f t="shared" si="248"/>
        <v>0</v>
      </c>
      <c r="N1020" s="99"/>
    </row>
    <row r="1021" spans="1:14" ht="15.75" customHeight="1" x14ac:dyDescent="0.2">
      <c r="A1021" s="53">
        <f t="shared" si="237"/>
        <v>3293</v>
      </c>
      <c r="B1021" s="54">
        <f t="shared" si="1"/>
        <v>11</v>
      </c>
      <c r="C1021" s="72" t="str">
        <f t="shared" si="238"/>
        <v>096</v>
      </c>
      <c r="D1021" s="72" t="str">
        <f t="shared" si="239"/>
        <v>0960</v>
      </c>
      <c r="E1021" s="73" t="s">
        <v>268</v>
      </c>
      <c r="F1021" s="74">
        <v>11</v>
      </c>
      <c r="G1021" s="75">
        <v>3293</v>
      </c>
      <c r="H1021" s="101">
        <v>1321</v>
      </c>
      <c r="I1021" s="101" t="s">
        <v>145</v>
      </c>
      <c r="J1021" s="8" t="s">
        <v>180</v>
      </c>
      <c r="K1021" s="77"/>
      <c r="L1021" s="77"/>
      <c r="M1021" s="77"/>
      <c r="N1021" s="99">
        <v>111</v>
      </c>
    </row>
    <row r="1022" spans="1:14" ht="15.75" customHeight="1" x14ac:dyDescent="0.2">
      <c r="A1022" s="53">
        <f t="shared" si="237"/>
        <v>3299</v>
      </c>
      <c r="B1022" s="54">
        <f t="shared" si="1"/>
        <v>11</v>
      </c>
      <c r="C1022" s="72" t="str">
        <f t="shared" si="238"/>
        <v>096</v>
      </c>
      <c r="D1022" s="72" t="str">
        <f t="shared" si="239"/>
        <v>0960</v>
      </c>
      <c r="E1022" s="73" t="s">
        <v>268</v>
      </c>
      <c r="F1022" s="74">
        <v>11</v>
      </c>
      <c r="G1022" s="75">
        <v>3299</v>
      </c>
      <c r="H1022" s="101">
        <v>1322</v>
      </c>
      <c r="I1022" s="101" t="s">
        <v>145</v>
      </c>
      <c r="J1022" s="8" t="s">
        <v>178</v>
      </c>
      <c r="K1022" s="77"/>
      <c r="L1022" s="77"/>
      <c r="M1022" s="77"/>
      <c r="N1022" s="99">
        <v>111</v>
      </c>
    </row>
    <row r="1023" spans="1:14" ht="15.75" customHeight="1" x14ac:dyDescent="0.2">
      <c r="A1023" s="53">
        <f t="shared" si="237"/>
        <v>0</v>
      </c>
      <c r="B1023" s="54" t="str">
        <f t="shared" si="1"/>
        <v xml:space="preserve"> </v>
      </c>
      <c r="C1023" s="72" t="str">
        <f t="shared" si="238"/>
        <v xml:space="preserve">  </v>
      </c>
      <c r="D1023" s="72" t="str">
        <f t="shared" si="239"/>
        <v xml:space="preserve">  </v>
      </c>
      <c r="E1023" s="73"/>
      <c r="F1023" s="74"/>
      <c r="G1023" s="75"/>
      <c r="H1023" s="76"/>
      <c r="I1023" s="76"/>
      <c r="J1023" s="8"/>
      <c r="K1023" s="77"/>
      <c r="L1023" s="77"/>
      <c r="M1023" s="77"/>
      <c r="N1023" s="99"/>
    </row>
    <row r="1024" spans="1:14" ht="15.75" customHeight="1" x14ac:dyDescent="0.2">
      <c r="A1024" s="53" t="str">
        <f t="shared" si="237"/>
        <v>T 1207 06</v>
      </c>
      <c r="B1024" s="54" t="str">
        <f t="shared" si="1"/>
        <v xml:space="preserve"> </v>
      </c>
      <c r="C1024" s="72" t="str">
        <f t="shared" si="238"/>
        <v xml:space="preserve">  </v>
      </c>
      <c r="D1024" s="72" t="str">
        <f t="shared" si="239"/>
        <v xml:space="preserve">  </v>
      </c>
      <c r="E1024" s="73" t="s">
        <v>139</v>
      </c>
      <c r="F1024" s="74"/>
      <c r="G1024" s="102" t="s">
        <v>271</v>
      </c>
      <c r="H1024" s="91"/>
      <c r="I1024" s="91"/>
      <c r="J1024" s="24" t="s">
        <v>272</v>
      </c>
      <c r="K1024" s="92">
        <f t="shared" ref="K1024:M1024" si="249">SUM(K1026)</f>
        <v>0</v>
      </c>
      <c r="L1024" s="92">
        <f t="shared" si="249"/>
        <v>0</v>
      </c>
      <c r="M1024" s="92">
        <f t="shared" si="249"/>
        <v>0</v>
      </c>
      <c r="N1024" s="70"/>
    </row>
    <row r="1025" spans="1:14" ht="15.75" customHeight="1" x14ac:dyDescent="0.2">
      <c r="A1025" s="53"/>
      <c r="B1025" s="54" t="str">
        <f t="shared" si="1"/>
        <v xml:space="preserve"> </v>
      </c>
      <c r="C1025" s="72"/>
      <c r="D1025" s="72"/>
      <c r="E1025" s="73"/>
      <c r="F1025" s="74"/>
      <c r="G1025" s="93">
        <v>11</v>
      </c>
      <c r="H1025" s="94"/>
      <c r="I1025" s="94"/>
      <c r="J1025" s="95" t="s">
        <v>106</v>
      </c>
      <c r="K1025" s="96">
        <f t="shared" ref="K1025:M1025" si="250">SUMIF($F1026:$F1034,$G1025,K1026:K1034)</f>
        <v>0</v>
      </c>
      <c r="L1025" s="96">
        <f t="shared" si="250"/>
        <v>0</v>
      </c>
      <c r="M1025" s="96">
        <f t="shared" si="250"/>
        <v>0</v>
      </c>
      <c r="N1025" s="70"/>
    </row>
    <row r="1026" spans="1:14" ht="15.75" customHeight="1" x14ac:dyDescent="0.2">
      <c r="A1026" s="53">
        <f t="shared" ref="A1026:A1035" si="251">G1026</f>
        <v>3</v>
      </c>
      <c r="B1026" s="54" t="str">
        <f t="shared" si="1"/>
        <v xml:space="preserve"> </v>
      </c>
      <c r="C1026" s="72" t="str">
        <f t="shared" ref="C1026:C1035" si="252">IF(H1026&gt;0,LEFT(E1026,3),"  ")</f>
        <v xml:space="preserve">  </v>
      </c>
      <c r="D1026" s="72" t="str">
        <f t="shared" ref="D1026:D1035" si="253">IF(H1026&gt;0,LEFT(E1026,4),"  ")</f>
        <v xml:space="preserve">  </v>
      </c>
      <c r="E1026" s="73"/>
      <c r="F1026" s="74"/>
      <c r="G1026" s="75">
        <v>3</v>
      </c>
      <c r="H1026" s="76"/>
      <c r="I1026" s="76"/>
      <c r="J1026" s="8" t="s">
        <v>152</v>
      </c>
      <c r="K1026" s="77">
        <f t="shared" ref="K1026:M1026" si="254">SUM(K1027)</f>
        <v>0</v>
      </c>
      <c r="L1026" s="77">
        <f t="shared" si="254"/>
        <v>0</v>
      </c>
      <c r="M1026" s="77">
        <f t="shared" si="254"/>
        <v>0</v>
      </c>
      <c r="N1026" s="99"/>
    </row>
    <row r="1027" spans="1:14" ht="15.75" customHeight="1" x14ac:dyDescent="0.2">
      <c r="A1027" s="53">
        <f t="shared" si="251"/>
        <v>32</v>
      </c>
      <c r="B1027" s="54" t="str">
        <f t="shared" si="1"/>
        <v xml:space="preserve"> </v>
      </c>
      <c r="C1027" s="72" t="str">
        <f t="shared" si="252"/>
        <v xml:space="preserve">  </v>
      </c>
      <c r="D1027" s="72" t="str">
        <f t="shared" si="253"/>
        <v xml:space="preserve">  </v>
      </c>
      <c r="E1027" s="73"/>
      <c r="F1027" s="74"/>
      <c r="G1027" s="75">
        <v>32</v>
      </c>
      <c r="H1027" s="76"/>
      <c r="I1027" s="76"/>
      <c r="J1027" s="8" t="s">
        <v>153</v>
      </c>
      <c r="K1027" s="77">
        <f t="shared" ref="K1027:M1027" si="255">SUM(K1028,K1032)</f>
        <v>0</v>
      </c>
      <c r="L1027" s="77">
        <f t="shared" si="255"/>
        <v>0</v>
      </c>
      <c r="M1027" s="77">
        <f t="shared" si="255"/>
        <v>0</v>
      </c>
      <c r="N1027" s="99"/>
    </row>
    <row r="1028" spans="1:14" ht="15.75" customHeight="1" x14ac:dyDescent="0.2">
      <c r="A1028" s="53">
        <f t="shared" si="251"/>
        <v>323</v>
      </c>
      <c r="B1028" s="54" t="str">
        <f t="shared" si="1"/>
        <v xml:space="preserve"> </v>
      </c>
      <c r="C1028" s="72" t="str">
        <f t="shared" si="252"/>
        <v xml:space="preserve">  </v>
      </c>
      <c r="D1028" s="72" t="str">
        <f t="shared" si="253"/>
        <v xml:space="preserve">  </v>
      </c>
      <c r="E1028" s="73"/>
      <c r="F1028" s="74"/>
      <c r="G1028" s="75">
        <v>323</v>
      </c>
      <c r="H1028" s="76"/>
      <c r="I1028" s="76"/>
      <c r="J1028" s="8" t="s">
        <v>154</v>
      </c>
      <c r="K1028" s="77">
        <f t="shared" ref="K1028:M1028" si="256">SUM(K1029:K1031)</f>
        <v>0</v>
      </c>
      <c r="L1028" s="77">
        <f t="shared" si="256"/>
        <v>0</v>
      </c>
      <c r="M1028" s="77">
        <f t="shared" si="256"/>
        <v>0</v>
      </c>
      <c r="N1028" s="99"/>
    </row>
    <row r="1029" spans="1:14" ht="15.75" customHeight="1" x14ac:dyDescent="0.2">
      <c r="A1029" s="53">
        <f t="shared" si="251"/>
        <v>3231</v>
      </c>
      <c r="B1029" s="54">
        <f t="shared" si="1"/>
        <v>11</v>
      </c>
      <c r="C1029" s="72" t="str">
        <f t="shared" si="252"/>
        <v>091</v>
      </c>
      <c r="D1029" s="72" t="str">
        <f t="shared" si="253"/>
        <v>0912</v>
      </c>
      <c r="E1029" s="73" t="s">
        <v>139</v>
      </c>
      <c r="F1029" s="74">
        <v>11</v>
      </c>
      <c r="G1029" s="75">
        <v>3231</v>
      </c>
      <c r="H1029" s="100">
        <v>7036</v>
      </c>
      <c r="I1029" s="101" t="s">
        <v>145</v>
      </c>
      <c r="J1029" s="8" t="s">
        <v>169</v>
      </c>
      <c r="K1029" s="77"/>
      <c r="L1029" s="77"/>
      <c r="M1029" s="77"/>
      <c r="N1029" s="99">
        <v>111</v>
      </c>
    </row>
    <row r="1030" spans="1:14" ht="15.75" customHeight="1" x14ac:dyDescent="0.2">
      <c r="A1030" s="53">
        <f t="shared" si="251"/>
        <v>3232</v>
      </c>
      <c r="B1030" s="54">
        <f t="shared" si="1"/>
        <v>11</v>
      </c>
      <c r="C1030" s="72" t="str">
        <f t="shared" si="252"/>
        <v>091</v>
      </c>
      <c r="D1030" s="72" t="str">
        <f t="shared" si="253"/>
        <v>0912</v>
      </c>
      <c r="E1030" s="73" t="s">
        <v>139</v>
      </c>
      <c r="F1030" s="74">
        <v>11</v>
      </c>
      <c r="G1030" s="75">
        <v>3232</v>
      </c>
      <c r="H1030" s="100">
        <v>7037</v>
      </c>
      <c r="I1030" s="101" t="s">
        <v>145</v>
      </c>
      <c r="J1030" s="8" t="s">
        <v>155</v>
      </c>
      <c r="K1030" s="77"/>
      <c r="L1030" s="77"/>
      <c r="M1030" s="77"/>
      <c r="N1030" s="99">
        <v>111</v>
      </c>
    </row>
    <row r="1031" spans="1:14" ht="15.75" customHeight="1" x14ac:dyDescent="0.2">
      <c r="A1031" s="53">
        <f t="shared" si="251"/>
        <v>3237</v>
      </c>
      <c r="B1031" s="54">
        <f t="shared" si="1"/>
        <v>11</v>
      </c>
      <c r="C1031" s="72" t="str">
        <f t="shared" si="252"/>
        <v>091</v>
      </c>
      <c r="D1031" s="72" t="str">
        <f t="shared" si="253"/>
        <v>0912</v>
      </c>
      <c r="E1031" s="73" t="s">
        <v>139</v>
      </c>
      <c r="F1031" s="74">
        <v>11</v>
      </c>
      <c r="G1031" s="75">
        <v>3237</v>
      </c>
      <c r="H1031" s="100">
        <v>7038</v>
      </c>
      <c r="I1031" s="101" t="s">
        <v>145</v>
      </c>
      <c r="J1031" s="8" t="s">
        <v>174</v>
      </c>
      <c r="K1031" s="77"/>
      <c r="L1031" s="77"/>
      <c r="M1031" s="77"/>
      <c r="N1031" s="99">
        <v>111</v>
      </c>
    </row>
    <row r="1032" spans="1:14" ht="15.75" customHeight="1" x14ac:dyDescent="0.2">
      <c r="A1032" s="53">
        <f t="shared" si="251"/>
        <v>329</v>
      </c>
      <c r="B1032" s="54" t="str">
        <f t="shared" si="1"/>
        <v xml:space="preserve"> </v>
      </c>
      <c r="C1032" s="72" t="str">
        <f t="shared" si="252"/>
        <v xml:space="preserve">  </v>
      </c>
      <c r="D1032" s="72" t="str">
        <f t="shared" si="253"/>
        <v xml:space="preserve">  </v>
      </c>
      <c r="E1032" s="73"/>
      <c r="F1032" s="74"/>
      <c r="G1032" s="75">
        <v>329</v>
      </c>
      <c r="H1032" s="76"/>
      <c r="I1032" s="76"/>
      <c r="J1032" s="8" t="s">
        <v>178</v>
      </c>
      <c r="K1032" s="77">
        <f t="shared" ref="K1032:M1032" si="257">SUM(K1033)</f>
        <v>0</v>
      </c>
      <c r="L1032" s="77">
        <f t="shared" si="257"/>
        <v>0</v>
      </c>
      <c r="M1032" s="77">
        <f t="shared" si="257"/>
        <v>0</v>
      </c>
      <c r="N1032" s="99"/>
    </row>
    <row r="1033" spans="1:14" ht="15.75" customHeight="1" x14ac:dyDescent="0.2">
      <c r="A1033" s="53">
        <f t="shared" si="251"/>
        <v>3299</v>
      </c>
      <c r="B1033" s="54">
        <f t="shared" si="1"/>
        <v>11</v>
      </c>
      <c r="C1033" s="72" t="str">
        <f t="shared" si="252"/>
        <v>091</v>
      </c>
      <c r="D1033" s="72" t="str">
        <f t="shared" si="253"/>
        <v>0912</v>
      </c>
      <c r="E1033" s="73" t="s">
        <v>139</v>
      </c>
      <c r="F1033" s="74">
        <v>11</v>
      </c>
      <c r="G1033" s="75">
        <v>3299</v>
      </c>
      <c r="H1033" s="100">
        <v>7039</v>
      </c>
      <c r="I1033" s="101" t="s">
        <v>145</v>
      </c>
      <c r="J1033" s="8" t="s">
        <v>178</v>
      </c>
      <c r="K1033" s="77"/>
      <c r="L1033" s="77"/>
      <c r="M1033" s="77"/>
      <c r="N1033" s="99">
        <v>111</v>
      </c>
    </row>
    <row r="1034" spans="1:14" ht="15.75" customHeight="1" x14ac:dyDescent="0.2">
      <c r="A1034" s="53">
        <f t="shared" si="251"/>
        <v>0</v>
      </c>
      <c r="B1034" s="54" t="str">
        <f t="shared" si="1"/>
        <v xml:space="preserve"> </v>
      </c>
      <c r="C1034" s="72" t="str">
        <f t="shared" si="252"/>
        <v xml:space="preserve">  </v>
      </c>
      <c r="D1034" s="72" t="str">
        <f t="shared" si="253"/>
        <v xml:space="preserve">  </v>
      </c>
      <c r="E1034" s="73"/>
      <c r="F1034" s="74"/>
      <c r="G1034" s="75"/>
      <c r="H1034" s="76"/>
      <c r="I1034" s="76"/>
      <c r="J1034" s="8"/>
      <c r="K1034" s="77"/>
      <c r="L1034" s="77"/>
      <c r="M1034" s="77"/>
      <c r="N1034" s="70"/>
    </row>
    <row r="1035" spans="1:14" ht="15.75" customHeight="1" x14ac:dyDescent="0.2">
      <c r="A1035" s="53" t="str">
        <f t="shared" si="251"/>
        <v>T 1207 16</v>
      </c>
      <c r="B1035" s="54" t="str">
        <f t="shared" si="1"/>
        <v xml:space="preserve"> </v>
      </c>
      <c r="C1035" s="72" t="str">
        <f t="shared" si="252"/>
        <v xml:space="preserve">  </v>
      </c>
      <c r="D1035" s="72" t="str">
        <f t="shared" si="253"/>
        <v xml:space="preserve">  </v>
      </c>
      <c r="E1035" s="73" t="s">
        <v>139</v>
      </c>
      <c r="F1035" s="74"/>
      <c r="G1035" s="102" t="s">
        <v>273</v>
      </c>
      <c r="H1035" s="91"/>
      <c r="I1035" s="91"/>
      <c r="J1035" s="24" t="s">
        <v>274</v>
      </c>
      <c r="K1035" s="92">
        <f t="shared" ref="K1035:M1035" si="258">SUM(K1037)</f>
        <v>0</v>
      </c>
      <c r="L1035" s="92">
        <f t="shared" si="258"/>
        <v>0</v>
      </c>
      <c r="M1035" s="92">
        <f t="shared" si="258"/>
        <v>0</v>
      </c>
      <c r="N1035" s="99"/>
    </row>
    <row r="1036" spans="1:14" ht="15.75" customHeight="1" x14ac:dyDescent="0.2">
      <c r="A1036" s="53"/>
      <c r="B1036" s="54" t="str">
        <f t="shared" si="1"/>
        <v xml:space="preserve"> </v>
      </c>
      <c r="C1036" s="72"/>
      <c r="D1036" s="72"/>
      <c r="E1036" s="73"/>
      <c r="F1036" s="74"/>
      <c r="G1036" s="93">
        <v>11</v>
      </c>
      <c r="H1036" s="94"/>
      <c r="I1036" s="94"/>
      <c r="J1036" s="95" t="s">
        <v>106</v>
      </c>
      <c r="K1036" s="96">
        <f t="shared" ref="K1036:M1036" si="259">SUMIF($F1037:$F1054,$G1036,K1037:K1054)</f>
        <v>0</v>
      </c>
      <c r="L1036" s="96">
        <f t="shared" si="259"/>
        <v>0</v>
      </c>
      <c r="M1036" s="96">
        <f t="shared" si="259"/>
        <v>0</v>
      </c>
      <c r="N1036" s="70"/>
    </row>
    <row r="1037" spans="1:14" ht="15.75" customHeight="1" x14ac:dyDescent="0.2">
      <c r="A1037" s="53">
        <f t="shared" ref="A1037:A1055" si="260">G1037</f>
        <v>3</v>
      </c>
      <c r="B1037" s="54" t="str">
        <f t="shared" si="1"/>
        <v xml:space="preserve"> </v>
      </c>
      <c r="C1037" s="72" t="str">
        <f t="shared" ref="C1037:C1055" si="261">IF(H1037&gt;0,LEFT(E1037,3),"  ")</f>
        <v xml:space="preserve">  </v>
      </c>
      <c r="D1037" s="72" t="str">
        <f t="shared" ref="D1037:D1055" si="262">IF(H1037&gt;0,LEFT(E1037,4),"  ")</f>
        <v xml:space="preserve">  </v>
      </c>
      <c r="E1037" s="73"/>
      <c r="F1037" s="74"/>
      <c r="G1037" s="75">
        <v>3</v>
      </c>
      <c r="H1037" s="76"/>
      <c r="I1037" s="76"/>
      <c r="J1037" s="8" t="s">
        <v>152</v>
      </c>
      <c r="K1037" s="77">
        <f t="shared" ref="K1037:M1037" si="263">SUM(K1038)</f>
        <v>0</v>
      </c>
      <c r="L1037" s="77">
        <f t="shared" si="263"/>
        <v>0</v>
      </c>
      <c r="M1037" s="77">
        <f t="shared" si="263"/>
        <v>0</v>
      </c>
      <c r="N1037" s="99"/>
    </row>
    <row r="1038" spans="1:14" ht="15.75" customHeight="1" x14ac:dyDescent="0.2">
      <c r="A1038" s="53">
        <f t="shared" si="260"/>
        <v>32</v>
      </c>
      <c r="B1038" s="54" t="str">
        <f t="shared" si="1"/>
        <v xml:space="preserve"> </v>
      </c>
      <c r="C1038" s="72" t="str">
        <f t="shared" si="261"/>
        <v xml:space="preserve">  </v>
      </c>
      <c r="D1038" s="72" t="str">
        <f t="shared" si="262"/>
        <v xml:space="preserve">  </v>
      </c>
      <c r="E1038" s="73"/>
      <c r="F1038" s="74"/>
      <c r="G1038" s="75">
        <v>32</v>
      </c>
      <c r="H1038" s="76"/>
      <c r="I1038" s="76"/>
      <c r="J1038" s="8" t="s">
        <v>153</v>
      </c>
      <c r="K1038" s="77">
        <f t="shared" ref="K1038:M1038" si="264">SUM(K1039,K1042,K1046,K1050)</f>
        <v>0</v>
      </c>
      <c r="L1038" s="77">
        <f t="shared" si="264"/>
        <v>0</v>
      </c>
      <c r="M1038" s="77">
        <f t="shared" si="264"/>
        <v>0</v>
      </c>
      <c r="N1038" s="99"/>
    </row>
    <row r="1039" spans="1:14" ht="15.75" customHeight="1" x14ac:dyDescent="0.2">
      <c r="A1039" s="53">
        <f t="shared" si="260"/>
        <v>321</v>
      </c>
      <c r="B1039" s="54" t="str">
        <f t="shared" si="1"/>
        <v xml:space="preserve"> </v>
      </c>
      <c r="C1039" s="72" t="str">
        <f t="shared" si="261"/>
        <v xml:space="preserve">  </v>
      </c>
      <c r="D1039" s="72" t="str">
        <f t="shared" si="262"/>
        <v xml:space="preserve">  </v>
      </c>
      <c r="E1039" s="73"/>
      <c r="F1039" s="74"/>
      <c r="G1039" s="75">
        <v>321</v>
      </c>
      <c r="H1039" s="76"/>
      <c r="I1039" s="76"/>
      <c r="J1039" s="8" t="s">
        <v>159</v>
      </c>
      <c r="K1039" s="77">
        <f t="shared" ref="K1039:M1039" si="265">SUM(K1040:K1041)</f>
        <v>0</v>
      </c>
      <c r="L1039" s="77">
        <f t="shared" si="265"/>
        <v>0</v>
      </c>
      <c r="M1039" s="77">
        <f t="shared" si="265"/>
        <v>0</v>
      </c>
      <c r="N1039" s="99"/>
    </row>
    <row r="1040" spans="1:14" ht="15.75" customHeight="1" x14ac:dyDescent="0.2">
      <c r="A1040" s="53">
        <f t="shared" si="260"/>
        <v>3211</v>
      </c>
      <c r="B1040" s="54">
        <f t="shared" si="1"/>
        <v>11</v>
      </c>
      <c r="C1040" s="72" t="str">
        <f t="shared" si="261"/>
        <v>091</v>
      </c>
      <c r="D1040" s="72" t="str">
        <f t="shared" si="262"/>
        <v>0912</v>
      </c>
      <c r="E1040" s="73" t="s">
        <v>139</v>
      </c>
      <c r="F1040" s="74">
        <v>11</v>
      </c>
      <c r="G1040" s="75">
        <v>3211</v>
      </c>
      <c r="H1040" s="101">
        <v>1323</v>
      </c>
      <c r="I1040" s="101" t="s">
        <v>145</v>
      </c>
      <c r="J1040" s="8" t="s">
        <v>160</v>
      </c>
      <c r="K1040" s="77"/>
      <c r="L1040" s="77"/>
      <c r="M1040" s="77"/>
      <c r="N1040" s="99">
        <v>111</v>
      </c>
    </row>
    <row r="1041" spans="1:14" ht="15.75" customHeight="1" x14ac:dyDescent="0.2">
      <c r="A1041" s="53">
        <f t="shared" si="260"/>
        <v>3213</v>
      </c>
      <c r="B1041" s="54">
        <f t="shared" si="1"/>
        <v>11</v>
      </c>
      <c r="C1041" s="72" t="str">
        <f t="shared" si="261"/>
        <v>091</v>
      </c>
      <c r="D1041" s="72" t="str">
        <f t="shared" si="262"/>
        <v>0912</v>
      </c>
      <c r="E1041" s="73" t="s">
        <v>139</v>
      </c>
      <c r="F1041" s="74">
        <v>11</v>
      </c>
      <c r="G1041" s="75">
        <v>3213</v>
      </c>
      <c r="H1041" s="101">
        <v>1324</v>
      </c>
      <c r="I1041" s="101" t="s">
        <v>145</v>
      </c>
      <c r="J1041" s="8" t="s">
        <v>161</v>
      </c>
      <c r="K1041" s="77"/>
      <c r="L1041" s="77"/>
      <c r="M1041" s="77"/>
      <c r="N1041" s="99">
        <v>111</v>
      </c>
    </row>
    <row r="1042" spans="1:14" ht="15.75" customHeight="1" x14ac:dyDescent="0.2">
      <c r="A1042" s="53">
        <f t="shared" si="260"/>
        <v>322</v>
      </c>
      <c r="B1042" s="54" t="str">
        <f t="shared" si="1"/>
        <v xml:space="preserve"> </v>
      </c>
      <c r="C1042" s="72" t="str">
        <f t="shared" si="261"/>
        <v xml:space="preserve">  </v>
      </c>
      <c r="D1042" s="72" t="str">
        <f t="shared" si="262"/>
        <v xml:space="preserve">  </v>
      </c>
      <c r="E1042" s="73"/>
      <c r="F1042" s="74"/>
      <c r="G1042" s="75">
        <v>322</v>
      </c>
      <c r="H1042" s="76"/>
      <c r="I1042" s="76"/>
      <c r="J1042" s="8" t="s">
        <v>163</v>
      </c>
      <c r="K1042" s="77">
        <f t="shared" ref="K1042:M1042" si="266">SUM(K1043:K1045)</f>
        <v>0</v>
      </c>
      <c r="L1042" s="77">
        <f t="shared" si="266"/>
        <v>0</v>
      </c>
      <c r="M1042" s="77">
        <f t="shared" si="266"/>
        <v>0</v>
      </c>
      <c r="N1042" s="99"/>
    </row>
    <row r="1043" spans="1:14" ht="15.75" customHeight="1" x14ac:dyDescent="0.2">
      <c r="A1043" s="53">
        <f t="shared" si="260"/>
        <v>3221</v>
      </c>
      <c r="B1043" s="54">
        <f t="shared" si="1"/>
        <v>11</v>
      </c>
      <c r="C1043" s="72" t="str">
        <f t="shared" si="261"/>
        <v>091</v>
      </c>
      <c r="D1043" s="72" t="str">
        <f t="shared" si="262"/>
        <v>0912</v>
      </c>
      <c r="E1043" s="73" t="s">
        <v>139</v>
      </c>
      <c r="F1043" s="74">
        <v>11</v>
      </c>
      <c r="G1043" s="75">
        <v>3221</v>
      </c>
      <c r="H1043" s="101">
        <v>1325</v>
      </c>
      <c r="I1043" s="101" t="s">
        <v>145</v>
      </c>
      <c r="J1043" s="8" t="s">
        <v>164</v>
      </c>
      <c r="K1043" s="77"/>
      <c r="L1043" s="77"/>
      <c r="M1043" s="77"/>
      <c r="N1043" s="99">
        <v>111</v>
      </c>
    </row>
    <row r="1044" spans="1:14" ht="15.75" customHeight="1" x14ac:dyDescent="0.2">
      <c r="A1044" s="53">
        <f t="shared" si="260"/>
        <v>3222</v>
      </c>
      <c r="B1044" s="54">
        <f t="shared" si="1"/>
        <v>11</v>
      </c>
      <c r="C1044" s="72" t="str">
        <f t="shared" si="261"/>
        <v>091</v>
      </c>
      <c r="D1044" s="72" t="str">
        <f t="shared" si="262"/>
        <v>0912</v>
      </c>
      <c r="E1044" s="73" t="s">
        <v>139</v>
      </c>
      <c r="F1044" s="74">
        <v>11</v>
      </c>
      <c r="G1044" s="75">
        <v>3222</v>
      </c>
      <c r="H1044" s="110">
        <v>1742</v>
      </c>
      <c r="I1044" s="101" t="s">
        <v>145</v>
      </c>
      <c r="J1044" s="8" t="s">
        <v>202</v>
      </c>
      <c r="K1044" s="77"/>
      <c r="L1044" s="77"/>
      <c r="M1044" s="77"/>
      <c r="N1044" s="99">
        <v>111</v>
      </c>
    </row>
    <row r="1045" spans="1:14" ht="15.75" customHeight="1" x14ac:dyDescent="0.2">
      <c r="A1045" s="53">
        <f t="shared" si="260"/>
        <v>3225</v>
      </c>
      <c r="B1045" s="54">
        <f t="shared" si="1"/>
        <v>11</v>
      </c>
      <c r="C1045" s="72" t="str">
        <f t="shared" si="261"/>
        <v>091</v>
      </c>
      <c r="D1045" s="72" t="str">
        <f t="shared" si="262"/>
        <v>0912</v>
      </c>
      <c r="E1045" s="73" t="s">
        <v>139</v>
      </c>
      <c r="F1045" s="74">
        <v>11</v>
      </c>
      <c r="G1045" s="75">
        <v>3225</v>
      </c>
      <c r="H1045" s="101">
        <v>1326</v>
      </c>
      <c r="I1045" s="101" t="s">
        <v>145</v>
      </c>
      <c r="J1045" s="8" t="s">
        <v>167</v>
      </c>
      <c r="K1045" s="77"/>
      <c r="L1045" s="77"/>
      <c r="M1045" s="77"/>
      <c r="N1045" s="99">
        <v>111</v>
      </c>
    </row>
    <row r="1046" spans="1:14" ht="15.75" customHeight="1" x14ac:dyDescent="0.2">
      <c r="A1046" s="53">
        <f t="shared" si="260"/>
        <v>323</v>
      </c>
      <c r="B1046" s="54" t="str">
        <f t="shared" si="1"/>
        <v xml:space="preserve"> </v>
      </c>
      <c r="C1046" s="72" t="str">
        <f t="shared" si="261"/>
        <v xml:space="preserve">  </v>
      </c>
      <c r="D1046" s="72" t="str">
        <f t="shared" si="262"/>
        <v xml:space="preserve">  </v>
      </c>
      <c r="E1046" s="73"/>
      <c r="F1046" s="74"/>
      <c r="G1046" s="75">
        <v>323</v>
      </c>
      <c r="H1046" s="76"/>
      <c r="I1046" s="76"/>
      <c r="J1046" s="8" t="s">
        <v>154</v>
      </c>
      <c r="K1046" s="77">
        <f t="shared" ref="K1046:M1046" si="267">SUM(K1047:K1049)</f>
        <v>0</v>
      </c>
      <c r="L1046" s="77">
        <f t="shared" si="267"/>
        <v>0</v>
      </c>
      <c r="M1046" s="77">
        <f t="shared" si="267"/>
        <v>0</v>
      </c>
      <c r="N1046" s="99"/>
    </row>
    <row r="1047" spans="1:14" ht="15.75" customHeight="1" x14ac:dyDescent="0.2">
      <c r="A1047" s="53">
        <f t="shared" si="260"/>
        <v>3231</v>
      </c>
      <c r="B1047" s="54">
        <f t="shared" si="1"/>
        <v>11</v>
      </c>
      <c r="C1047" s="72" t="str">
        <f t="shared" si="261"/>
        <v>091</v>
      </c>
      <c r="D1047" s="72" t="str">
        <f t="shared" si="262"/>
        <v>0912</v>
      </c>
      <c r="E1047" s="73" t="s">
        <v>139</v>
      </c>
      <c r="F1047" s="74">
        <v>11</v>
      </c>
      <c r="G1047" s="75">
        <v>3231</v>
      </c>
      <c r="H1047" s="101">
        <v>1327</v>
      </c>
      <c r="I1047" s="101" t="s">
        <v>145</v>
      </c>
      <c r="J1047" s="8" t="s">
        <v>169</v>
      </c>
      <c r="K1047" s="77"/>
      <c r="L1047" s="77"/>
      <c r="M1047" s="77"/>
      <c r="N1047" s="99">
        <v>111</v>
      </c>
    </row>
    <row r="1048" spans="1:14" ht="15.75" customHeight="1" x14ac:dyDescent="0.2">
      <c r="A1048" s="53">
        <f t="shared" si="260"/>
        <v>3237</v>
      </c>
      <c r="B1048" s="54">
        <f t="shared" si="1"/>
        <v>11</v>
      </c>
      <c r="C1048" s="72" t="str">
        <f t="shared" si="261"/>
        <v>091</v>
      </c>
      <c r="D1048" s="72" t="str">
        <f t="shared" si="262"/>
        <v>0912</v>
      </c>
      <c r="E1048" s="73" t="s">
        <v>139</v>
      </c>
      <c r="F1048" s="74">
        <v>11</v>
      </c>
      <c r="G1048" s="75">
        <v>3237</v>
      </c>
      <c r="H1048" s="101">
        <v>1328</v>
      </c>
      <c r="I1048" s="101" t="s">
        <v>145</v>
      </c>
      <c r="J1048" s="8" t="s">
        <v>156</v>
      </c>
      <c r="K1048" s="77"/>
      <c r="L1048" s="77"/>
      <c r="M1048" s="77"/>
      <c r="N1048" s="99">
        <v>111</v>
      </c>
    </row>
    <row r="1049" spans="1:14" ht="15.75" customHeight="1" x14ac:dyDescent="0.2">
      <c r="A1049" s="53">
        <f t="shared" si="260"/>
        <v>3239</v>
      </c>
      <c r="B1049" s="54">
        <f t="shared" si="1"/>
        <v>11</v>
      </c>
      <c r="C1049" s="72" t="str">
        <f t="shared" si="261"/>
        <v>091</v>
      </c>
      <c r="D1049" s="72" t="str">
        <f t="shared" si="262"/>
        <v>0912</v>
      </c>
      <c r="E1049" s="73" t="s">
        <v>139</v>
      </c>
      <c r="F1049" s="74">
        <v>11</v>
      </c>
      <c r="G1049" s="75">
        <v>3239</v>
      </c>
      <c r="H1049" s="101">
        <v>1329</v>
      </c>
      <c r="I1049" s="101" t="s">
        <v>145</v>
      </c>
      <c r="J1049" s="8" t="s">
        <v>176</v>
      </c>
      <c r="K1049" s="77"/>
      <c r="L1049" s="77"/>
      <c r="M1049" s="77"/>
      <c r="N1049" s="99">
        <v>111</v>
      </c>
    </row>
    <row r="1050" spans="1:14" ht="15.75" customHeight="1" x14ac:dyDescent="0.2">
      <c r="A1050" s="53">
        <f t="shared" si="260"/>
        <v>329</v>
      </c>
      <c r="B1050" s="54" t="str">
        <f t="shared" si="1"/>
        <v xml:space="preserve"> </v>
      </c>
      <c r="C1050" s="72" t="str">
        <f t="shared" si="261"/>
        <v xml:space="preserve">  </v>
      </c>
      <c r="D1050" s="72" t="str">
        <f t="shared" si="262"/>
        <v xml:space="preserve">  </v>
      </c>
      <c r="E1050" s="73"/>
      <c r="F1050" s="74"/>
      <c r="G1050" s="75">
        <v>329</v>
      </c>
      <c r="H1050" s="76"/>
      <c r="I1050" s="76"/>
      <c r="J1050" s="8" t="s">
        <v>178</v>
      </c>
      <c r="K1050" s="77">
        <f t="shared" ref="K1050:M1050" si="268">SUM(K1051:K1053)</f>
        <v>0</v>
      </c>
      <c r="L1050" s="77">
        <f t="shared" si="268"/>
        <v>0</v>
      </c>
      <c r="M1050" s="77">
        <f t="shared" si="268"/>
        <v>0</v>
      </c>
      <c r="N1050" s="99"/>
    </row>
    <row r="1051" spans="1:14" ht="15.75" customHeight="1" x14ac:dyDescent="0.2">
      <c r="A1051" s="53">
        <f t="shared" si="260"/>
        <v>3291</v>
      </c>
      <c r="B1051" s="54">
        <f t="shared" si="1"/>
        <v>11</v>
      </c>
      <c r="C1051" s="72" t="str">
        <f t="shared" si="261"/>
        <v>091</v>
      </c>
      <c r="D1051" s="72" t="str">
        <f t="shared" si="262"/>
        <v>0912</v>
      </c>
      <c r="E1051" s="73" t="s">
        <v>139</v>
      </c>
      <c r="F1051" s="74">
        <v>11</v>
      </c>
      <c r="G1051" s="75">
        <v>3291</v>
      </c>
      <c r="H1051" s="101">
        <v>1330</v>
      </c>
      <c r="I1051" s="101" t="s">
        <v>145</v>
      </c>
      <c r="J1051" s="8" t="s">
        <v>222</v>
      </c>
      <c r="K1051" s="77"/>
      <c r="L1051" s="77"/>
      <c r="M1051" s="77"/>
      <c r="N1051" s="99">
        <v>111</v>
      </c>
    </row>
    <row r="1052" spans="1:14" ht="15.75" customHeight="1" x14ac:dyDescent="0.2">
      <c r="A1052" s="53">
        <f t="shared" si="260"/>
        <v>3293</v>
      </c>
      <c r="B1052" s="54">
        <f t="shared" si="1"/>
        <v>11</v>
      </c>
      <c r="C1052" s="72" t="str">
        <f t="shared" si="261"/>
        <v>091</v>
      </c>
      <c r="D1052" s="72" t="str">
        <f t="shared" si="262"/>
        <v>0912</v>
      </c>
      <c r="E1052" s="73" t="s">
        <v>139</v>
      </c>
      <c r="F1052" s="74">
        <v>11</v>
      </c>
      <c r="G1052" s="75">
        <v>3293</v>
      </c>
      <c r="H1052" s="101">
        <v>1331</v>
      </c>
      <c r="I1052" s="101" t="s">
        <v>145</v>
      </c>
      <c r="J1052" s="8" t="s">
        <v>180</v>
      </c>
      <c r="K1052" s="77"/>
      <c r="L1052" s="77"/>
      <c r="M1052" s="77"/>
      <c r="N1052" s="99">
        <v>111</v>
      </c>
    </row>
    <row r="1053" spans="1:14" ht="15.75" customHeight="1" x14ac:dyDescent="0.2">
      <c r="A1053" s="53">
        <f t="shared" si="260"/>
        <v>3299</v>
      </c>
      <c r="B1053" s="54">
        <f t="shared" si="1"/>
        <v>11</v>
      </c>
      <c r="C1053" s="72" t="str">
        <f t="shared" si="261"/>
        <v>091</v>
      </c>
      <c r="D1053" s="72" t="str">
        <f t="shared" si="262"/>
        <v>0912</v>
      </c>
      <c r="E1053" s="73" t="s">
        <v>139</v>
      </c>
      <c r="F1053" s="74">
        <v>11</v>
      </c>
      <c r="G1053" s="75">
        <v>3299</v>
      </c>
      <c r="H1053" s="101">
        <v>1332</v>
      </c>
      <c r="I1053" s="101" t="s">
        <v>145</v>
      </c>
      <c r="J1053" s="8" t="s">
        <v>178</v>
      </c>
      <c r="K1053" s="77"/>
      <c r="L1053" s="77"/>
      <c r="M1053" s="77"/>
      <c r="N1053" s="99">
        <v>111</v>
      </c>
    </row>
    <row r="1054" spans="1:14" ht="15.75" customHeight="1" x14ac:dyDescent="0.2">
      <c r="A1054" s="53">
        <f t="shared" si="260"/>
        <v>0</v>
      </c>
      <c r="B1054" s="54" t="str">
        <f t="shared" si="1"/>
        <v xml:space="preserve"> </v>
      </c>
      <c r="C1054" s="72" t="str">
        <f t="shared" si="261"/>
        <v xml:space="preserve">  </v>
      </c>
      <c r="D1054" s="72" t="str">
        <f t="shared" si="262"/>
        <v xml:space="preserve">  </v>
      </c>
      <c r="E1054" s="73"/>
      <c r="F1054" s="74"/>
      <c r="G1054" s="75"/>
      <c r="H1054" s="76"/>
      <c r="I1054" s="76"/>
      <c r="J1054" s="8"/>
      <c r="K1054" s="77"/>
      <c r="L1054" s="77"/>
      <c r="M1054" s="77"/>
      <c r="N1054" s="70"/>
    </row>
    <row r="1055" spans="1:14" ht="15.75" customHeight="1" x14ac:dyDescent="0.2">
      <c r="A1055" s="53" t="str">
        <f t="shared" si="260"/>
        <v>K 1207 17</v>
      </c>
      <c r="B1055" s="54" t="str">
        <f t="shared" si="1"/>
        <v xml:space="preserve"> </v>
      </c>
      <c r="C1055" s="72" t="str">
        <f t="shared" si="261"/>
        <v xml:space="preserve">  </v>
      </c>
      <c r="D1055" s="72" t="str">
        <f t="shared" si="262"/>
        <v xml:space="preserve">  </v>
      </c>
      <c r="E1055" s="73" t="s">
        <v>139</v>
      </c>
      <c r="F1055" s="74"/>
      <c r="G1055" s="102" t="s">
        <v>275</v>
      </c>
      <c r="H1055" s="91"/>
      <c r="I1055" s="91"/>
      <c r="J1055" s="24" t="s">
        <v>276</v>
      </c>
      <c r="K1055" s="92">
        <f t="shared" ref="K1055:M1055" si="269">SUM(K1057)</f>
        <v>1300</v>
      </c>
      <c r="L1055" s="92">
        <f t="shared" si="269"/>
        <v>1300</v>
      </c>
      <c r="M1055" s="92">
        <f t="shared" si="269"/>
        <v>1300</v>
      </c>
      <c r="N1055" s="70"/>
    </row>
    <row r="1056" spans="1:14" ht="15.75" customHeight="1" x14ac:dyDescent="0.2">
      <c r="A1056" s="53"/>
      <c r="B1056" s="54" t="str">
        <f t="shared" si="1"/>
        <v xml:space="preserve"> </v>
      </c>
      <c r="C1056" s="72"/>
      <c r="D1056" s="72"/>
      <c r="E1056" s="73"/>
      <c r="F1056" s="74"/>
      <c r="G1056" s="93">
        <v>11</v>
      </c>
      <c r="H1056" s="94"/>
      <c r="I1056" s="94"/>
      <c r="J1056" s="95" t="s">
        <v>106</v>
      </c>
      <c r="K1056" s="96">
        <f t="shared" ref="K1056:M1056" si="270">SUMIF($F1057:$F1061,$G1056,K1057:K1061)</f>
        <v>1300</v>
      </c>
      <c r="L1056" s="96">
        <f t="shared" si="270"/>
        <v>1300</v>
      </c>
      <c r="M1056" s="96">
        <f t="shared" si="270"/>
        <v>1300</v>
      </c>
      <c r="N1056" s="70"/>
    </row>
    <row r="1057" spans="1:14" ht="15.75" customHeight="1" x14ac:dyDescent="0.2">
      <c r="A1057" s="53">
        <f t="shared" ref="A1057:A1062" si="271">G1057</f>
        <v>4</v>
      </c>
      <c r="B1057" s="54" t="str">
        <f t="shared" si="1"/>
        <v xml:space="preserve"> </v>
      </c>
      <c r="C1057" s="72" t="str">
        <f t="shared" ref="C1057:C1062" si="272">IF(H1057&gt;0,LEFT(E1057,3),"  ")</f>
        <v xml:space="preserve">  </v>
      </c>
      <c r="D1057" s="72" t="str">
        <f t="shared" ref="D1057:D1062" si="273">IF(H1057&gt;0,LEFT(E1057,4),"  ")</f>
        <v xml:space="preserve">  </v>
      </c>
      <c r="E1057" s="73"/>
      <c r="F1057" s="74"/>
      <c r="G1057" s="75">
        <v>4</v>
      </c>
      <c r="H1057" s="76"/>
      <c r="I1057" s="76"/>
      <c r="J1057" s="8" t="s">
        <v>142</v>
      </c>
      <c r="K1057" s="77">
        <f t="shared" ref="K1057:M1057" si="274">SUM(K1058)</f>
        <v>1300</v>
      </c>
      <c r="L1057" s="77">
        <f t="shared" si="274"/>
        <v>1300</v>
      </c>
      <c r="M1057" s="77">
        <f t="shared" si="274"/>
        <v>1300</v>
      </c>
      <c r="N1057" s="99"/>
    </row>
    <row r="1058" spans="1:14" ht="15.75" customHeight="1" x14ac:dyDescent="0.2">
      <c r="A1058" s="53">
        <f t="shared" si="271"/>
        <v>42</v>
      </c>
      <c r="B1058" s="54" t="str">
        <f t="shared" si="1"/>
        <v xml:space="preserve"> </v>
      </c>
      <c r="C1058" s="72" t="str">
        <f t="shared" si="272"/>
        <v xml:space="preserve">  </v>
      </c>
      <c r="D1058" s="72" t="str">
        <f t="shared" si="273"/>
        <v xml:space="preserve">  </v>
      </c>
      <c r="E1058" s="73"/>
      <c r="F1058" s="74"/>
      <c r="G1058" s="75">
        <v>42</v>
      </c>
      <c r="H1058" s="76"/>
      <c r="I1058" s="76"/>
      <c r="J1058" s="8" t="s">
        <v>143</v>
      </c>
      <c r="K1058" s="77">
        <f t="shared" ref="K1058:M1058" si="275">SUM(K1059)</f>
        <v>1300</v>
      </c>
      <c r="L1058" s="77">
        <f t="shared" si="275"/>
        <v>1300</v>
      </c>
      <c r="M1058" s="77">
        <f t="shared" si="275"/>
        <v>1300</v>
      </c>
      <c r="N1058" s="70"/>
    </row>
    <row r="1059" spans="1:14" ht="15.75" customHeight="1" x14ac:dyDescent="0.2">
      <c r="A1059" s="53">
        <f t="shared" si="271"/>
        <v>424</v>
      </c>
      <c r="B1059" s="54" t="str">
        <f t="shared" si="1"/>
        <v xml:space="preserve"> </v>
      </c>
      <c r="C1059" s="72" t="str">
        <f t="shared" si="272"/>
        <v xml:space="preserve">  </v>
      </c>
      <c r="D1059" s="72" t="str">
        <f t="shared" si="273"/>
        <v xml:space="preserve">  </v>
      </c>
      <c r="E1059" s="73"/>
      <c r="F1059" s="74"/>
      <c r="G1059" s="75">
        <v>424</v>
      </c>
      <c r="H1059" s="76"/>
      <c r="I1059" s="76"/>
      <c r="J1059" s="8" t="s">
        <v>231</v>
      </c>
      <c r="K1059" s="77">
        <f t="shared" ref="K1059:M1059" si="276">SUM(K1060)</f>
        <v>1300</v>
      </c>
      <c r="L1059" s="77">
        <f t="shared" si="276"/>
        <v>1300</v>
      </c>
      <c r="M1059" s="77">
        <f t="shared" si="276"/>
        <v>1300</v>
      </c>
      <c r="N1059" s="70"/>
    </row>
    <row r="1060" spans="1:14" ht="15.75" hidden="1" customHeight="1" x14ac:dyDescent="0.2">
      <c r="A1060" s="53">
        <f t="shared" si="271"/>
        <v>4241</v>
      </c>
      <c r="B1060" s="54">
        <f t="shared" si="1"/>
        <v>11</v>
      </c>
      <c r="C1060" s="72" t="str">
        <f t="shared" si="272"/>
        <v>091</v>
      </c>
      <c r="D1060" s="72" t="str">
        <f t="shared" si="273"/>
        <v>0912</v>
      </c>
      <c r="E1060" s="73" t="s">
        <v>139</v>
      </c>
      <c r="F1060" s="74">
        <v>11</v>
      </c>
      <c r="G1060" s="75">
        <v>4241</v>
      </c>
      <c r="H1060" s="101">
        <v>1333</v>
      </c>
      <c r="I1060" s="101" t="s">
        <v>145</v>
      </c>
      <c r="J1060" s="8" t="s">
        <v>232</v>
      </c>
      <c r="K1060" s="77">
        <v>1300</v>
      </c>
      <c r="L1060" s="77">
        <v>1300</v>
      </c>
      <c r="M1060" s="77">
        <v>1300</v>
      </c>
      <c r="N1060" s="99">
        <v>111</v>
      </c>
    </row>
    <row r="1061" spans="1:14" ht="15.75" customHeight="1" x14ac:dyDescent="0.2">
      <c r="A1061" s="53">
        <f t="shared" si="271"/>
        <v>0</v>
      </c>
      <c r="B1061" s="54" t="str">
        <f t="shared" si="1"/>
        <v xml:space="preserve"> </v>
      </c>
      <c r="C1061" s="72" t="str">
        <f t="shared" si="272"/>
        <v xml:space="preserve">  </v>
      </c>
      <c r="D1061" s="72" t="str">
        <f t="shared" si="273"/>
        <v xml:space="preserve">  </v>
      </c>
      <c r="E1061" s="73"/>
      <c r="F1061" s="74"/>
      <c r="G1061" s="75"/>
      <c r="H1061" s="76"/>
      <c r="I1061" s="76"/>
      <c r="J1061" s="8"/>
      <c r="K1061" s="77"/>
      <c r="L1061" s="77"/>
      <c r="M1061" s="77"/>
      <c r="N1061" s="70"/>
    </row>
    <row r="1062" spans="1:14" ht="15.75" customHeight="1" x14ac:dyDescent="0.2">
      <c r="A1062" s="53" t="str">
        <f t="shared" si="271"/>
        <v>T 1207 10</v>
      </c>
      <c r="B1062" s="54" t="str">
        <f t="shared" si="1"/>
        <v xml:space="preserve"> </v>
      </c>
      <c r="C1062" s="72" t="str">
        <f t="shared" si="272"/>
        <v xml:space="preserve">  </v>
      </c>
      <c r="D1062" s="72" t="str">
        <f t="shared" si="273"/>
        <v xml:space="preserve">  </v>
      </c>
      <c r="E1062" s="73" t="s">
        <v>139</v>
      </c>
      <c r="F1062" s="74"/>
      <c r="G1062" s="102" t="s">
        <v>277</v>
      </c>
      <c r="H1062" s="91"/>
      <c r="I1062" s="91"/>
      <c r="J1062" s="24" t="s">
        <v>278</v>
      </c>
      <c r="K1062" s="92">
        <f t="shared" ref="K1062:M1062" si="277">SUM(K1064)</f>
        <v>264000</v>
      </c>
      <c r="L1062" s="92">
        <f t="shared" si="277"/>
        <v>264000</v>
      </c>
      <c r="M1062" s="92">
        <f t="shared" si="277"/>
        <v>264000</v>
      </c>
      <c r="N1062" s="70"/>
    </row>
    <row r="1063" spans="1:14" ht="15.75" customHeight="1" x14ac:dyDescent="0.2">
      <c r="A1063" s="53"/>
      <c r="B1063" s="54" t="str">
        <f t="shared" si="1"/>
        <v xml:space="preserve"> </v>
      </c>
      <c r="C1063" s="72"/>
      <c r="D1063" s="72"/>
      <c r="E1063" s="73"/>
      <c r="F1063" s="74"/>
      <c r="G1063" s="93">
        <v>11</v>
      </c>
      <c r="H1063" s="94"/>
      <c r="I1063" s="94"/>
      <c r="J1063" s="95" t="s">
        <v>106</v>
      </c>
      <c r="K1063" s="96">
        <f t="shared" ref="K1063:M1063" si="278">SUMIF($F1064:$F1068,$G1063,K1064:K1068)</f>
        <v>264000</v>
      </c>
      <c r="L1063" s="96">
        <f t="shared" si="278"/>
        <v>264000</v>
      </c>
      <c r="M1063" s="96">
        <f t="shared" si="278"/>
        <v>264000</v>
      </c>
      <c r="N1063" s="70"/>
    </row>
    <row r="1064" spans="1:14" ht="15.75" customHeight="1" x14ac:dyDescent="0.2">
      <c r="A1064" s="53">
        <f t="shared" ref="A1064:A1069" si="279">G1064</f>
        <v>3</v>
      </c>
      <c r="B1064" s="54" t="str">
        <f t="shared" si="1"/>
        <v xml:space="preserve"> </v>
      </c>
      <c r="C1064" s="72" t="str">
        <f t="shared" ref="C1064:C1069" si="280">IF(H1064&gt;0,LEFT(E1064,3),"  ")</f>
        <v xml:space="preserve">  </v>
      </c>
      <c r="D1064" s="72" t="str">
        <f t="shared" ref="D1064:D1069" si="281">IF(H1064&gt;0,LEFT(E1064,4),"  ")</f>
        <v xml:space="preserve">  </v>
      </c>
      <c r="E1064" s="73"/>
      <c r="F1064" s="74"/>
      <c r="G1064" s="75">
        <v>3</v>
      </c>
      <c r="H1064" s="76"/>
      <c r="I1064" s="76"/>
      <c r="J1064" s="8" t="s">
        <v>152</v>
      </c>
      <c r="K1064" s="77">
        <f t="shared" ref="K1064:M1064" si="282">SUM(K1065)</f>
        <v>264000</v>
      </c>
      <c r="L1064" s="77">
        <f t="shared" si="282"/>
        <v>264000</v>
      </c>
      <c r="M1064" s="77">
        <f t="shared" si="282"/>
        <v>264000</v>
      </c>
      <c r="N1064" s="70"/>
    </row>
    <row r="1065" spans="1:14" ht="15.75" customHeight="1" x14ac:dyDescent="0.2">
      <c r="A1065" s="53">
        <f t="shared" si="279"/>
        <v>32</v>
      </c>
      <c r="B1065" s="54" t="str">
        <f t="shared" si="1"/>
        <v xml:space="preserve"> </v>
      </c>
      <c r="C1065" s="72" t="str">
        <f t="shared" si="280"/>
        <v xml:space="preserve">  </v>
      </c>
      <c r="D1065" s="72" t="str">
        <f t="shared" si="281"/>
        <v xml:space="preserve">  </v>
      </c>
      <c r="E1065" s="73"/>
      <c r="F1065" s="74"/>
      <c r="G1065" s="75">
        <v>32</v>
      </c>
      <c r="H1065" s="76"/>
      <c r="I1065" s="76"/>
      <c r="J1065" s="8" t="s">
        <v>153</v>
      </c>
      <c r="K1065" s="77">
        <f t="shared" ref="K1065:M1065" si="283">SUM(K1066)</f>
        <v>264000</v>
      </c>
      <c r="L1065" s="77">
        <f t="shared" si="283"/>
        <v>264000</v>
      </c>
      <c r="M1065" s="77">
        <f t="shared" si="283"/>
        <v>264000</v>
      </c>
      <c r="N1065" s="70"/>
    </row>
    <row r="1066" spans="1:14" ht="15.75" customHeight="1" x14ac:dyDescent="0.2">
      <c r="A1066" s="53">
        <f t="shared" si="279"/>
        <v>322</v>
      </c>
      <c r="B1066" s="54" t="str">
        <f t="shared" si="1"/>
        <v xml:space="preserve"> </v>
      </c>
      <c r="C1066" s="72" t="str">
        <f t="shared" si="280"/>
        <v xml:space="preserve">  </v>
      </c>
      <c r="D1066" s="72" t="str">
        <f t="shared" si="281"/>
        <v xml:space="preserve">  </v>
      </c>
      <c r="E1066" s="73"/>
      <c r="F1066" s="74"/>
      <c r="G1066" s="75">
        <v>322</v>
      </c>
      <c r="H1066" s="76"/>
      <c r="I1066" s="76"/>
      <c r="J1066" s="8" t="s">
        <v>163</v>
      </c>
      <c r="K1066" s="77">
        <f t="shared" ref="K1066:M1066" si="284">SUM(K1067)</f>
        <v>264000</v>
      </c>
      <c r="L1066" s="77">
        <f t="shared" si="284"/>
        <v>264000</v>
      </c>
      <c r="M1066" s="77">
        <f t="shared" si="284"/>
        <v>264000</v>
      </c>
      <c r="N1066" s="70"/>
    </row>
    <row r="1067" spans="1:14" ht="15.75" hidden="1" customHeight="1" x14ac:dyDescent="0.2">
      <c r="A1067" s="53">
        <f t="shared" si="279"/>
        <v>3222</v>
      </c>
      <c r="B1067" s="54">
        <f t="shared" si="1"/>
        <v>11</v>
      </c>
      <c r="C1067" s="72" t="str">
        <f t="shared" si="280"/>
        <v>091</v>
      </c>
      <c r="D1067" s="72" t="str">
        <f t="shared" si="281"/>
        <v>0912</v>
      </c>
      <c r="E1067" s="73" t="s">
        <v>139</v>
      </c>
      <c r="F1067" s="74">
        <v>11</v>
      </c>
      <c r="G1067" s="75">
        <v>3222</v>
      </c>
      <c r="H1067" s="101">
        <v>1334</v>
      </c>
      <c r="I1067" s="101" t="s">
        <v>145</v>
      </c>
      <c r="J1067" s="8" t="s">
        <v>202</v>
      </c>
      <c r="K1067" s="77">
        <v>264000</v>
      </c>
      <c r="L1067" s="77">
        <v>264000</v>
      </c>
      <c r="M1067" s="77">
        <v>264000</v>
      </c>
      <c r="N1067" s="99">
        <v>111</v>
      </c>
    </row>
    <row r="1068" spans="1:14" ht="15.75" customHeight="1" x14ac:dyDescent="0.2">
      <c r="A1068" s="53">
        <f t="shared" si="279"/>
        <v>0</v>
      </c>
      <c r="B1068" s="54" t="str">
        <f t="shared" si="1"/>
        <v xml:space="preserve"> </v>
      </c>
      <c r="C1068" s="72" t="str">
        <f t="shared" si="280"/>
        <v xml:space="preserve">  </v>
      </c>
      <c r="D1068" s="72" t="str">
        <f t="shared" si="281"/>
        <v xml:space="preserve">  </v>
      </c>
      <c r="E1068" s="73"/>
      <c r="F1068" s="74"/>
      <c r="G1068" s="75"/>
      <c r="H1068" s="76"/>
      <c r="I1068" s="76"/>
      <c r="J1068" s="8"/>
      <c r="K1068" s="77"/>
      <c r="L1068" s="77"/>
      <c r="M1068" s="77"/>
      <c r="N1068" s="70"/>
    </row>
    <row r="1069" spans="1:14" ht="15.75" customHeight="1" x14ac:dyDescent="0.2">
      <c r="A1069" s="53" t="str">
        <f t="shared" si="279"/>
        <v>T 1207 11</v>
      </c>
      <c r="B1069" s="54" t="str">
        <f t="shared" si="1"/>
        <v xml:space="preserve"> </v>
      </c>
      <c r="C1069" s="72" t="str">
        <f t="shared" si="280"/>
        <v xml:space="preserve">  </v>
      </c>
      <c r="D1069" s="72" t="str">
        <f t="shared" si="281"/>
        <v xml:space="preserve">  </v>
      </c>
      <c r="E1069" s="73" t="s">
        <v>139</v>
      </c>
      <c r="F1069" s="74"/>
      <c r="G1069" s="102" t="s">
        <v>279</v>
      </c>
      <c r="H1069" s="91"/>
      <c r="I1069" s="91"/>
      <c r="J1069" s="24" t="s">
        <v>280</v>
      </c>
      <c r="K1069" s="92">
        <f t="shared" ref="K1069:M1069" si="285">SUM(K1073)</f>
        <v>200</v>
      </c>
      <c r="L1069" s="92">
        <f t="shared" si="285"/>
        <v>200</v>
      </c>
      <c r="M1069" s="92">
        <f t="shared" si="285"/>
        <v>200</v>
      </c>
      <c r="N1069" s="70"/>
    </row>
    <row r="1070" spans="1:14" ht="15.75" customHeight="1" x14ac:dyDescent="0.2">
      <c r="A1070" s="53"/>
      <c r="B1070" s="54" t="str">
        <f t="shared" si="1"/>
        <v xml:space="preserve"> </v>
      </c>
      <c r="C1070" s="72"/>
      <c r="D1070" s="72"/>
      <c r="E1070" s="73"/>
      <c r="F1070" s="74"/>
      <c r="G1070" s="93">
        <v>11</v>
      </c>
      <c r="H1070" s="94"/>
      <c r="I1070" s="94"/>
      <c r="J1070" s="95" t="s">
        <v>106</v>
      </c>
      <c r="K1070" s="96">
        <f t="shared" ref="K1070:M1070" si="286">SUMIF($F1073:$F1094,$G1070,K1073:K1094)</f>
        <v>0</v>
      </c>
      <c r="L1070" s="96">
        <f t="shared" si="286"/>
        <v>0</v>
      </c>
      <c r="M1070" s="96">
        <f t="shared" si="286"/>
        <v>0</v>
      </c>
      <c r="N1070" s="70"/>
    </row>
    <row r="1071" spans="1:14" ht="15.75" customHeight="1" x14ac:dyDescent="0.2">
      <c r="A1071" s="53"/>
      <c r="B1071" s="54" t="str">
        <f t="shared" si="1"/>
        <v xml:space="preserve"> </v>
      </c>
      <c r="C1071" s="72"/>
      <c r="D1071" s="72"/>
      <c r="E1071" s="73"/>
      <c r="F1071" s="74"/>
      <c r="G1071" s="93">
        <v>51</v>
      </c>
      <c r="H1071" s="94"/>
      <c r="I1071" s="94"/>
      <c r="J1071" s="95" t="s">
        <v>108</v>
      </c>
      <c r="K1071" s="96">
        <f t="shared" ref="K1071:M1071" si="287">SUMIF($F1073:$F1094,$G1071,K1073:K1094)</f>
        <v>0</v>
      </c>
      <c r="L1071" s="96">
        <f t="shared" si="287"/>
        <v>0</v>
      </c>
      <c r="M1071" s="96">
        <f t="shared" si="287"/>
        <v>0</v>
      </c>
      <c r="N1071" s="70"/>
    </row>
    <row r="1072" spans="1:14" ht="15.75" customHeight="1" x14ac:dyDescent="0.2">
      <c r="A1072" s="53"/>
      <c r="B1072" s="54" t="str">
        <f t="shared" si="1"/>
        <v xml:space="preserve"> </v>
      </c>
      <c r="C1072" s="72"/>
      <c r="D1072" s="72"/>
      <c r="E1072" s="73"/>
      <c r="F1072" s="74"/>
      <c r="G1072" s="93">
        <v>52</v>
      </c>
      <c r="H1072" s="94"/>
      <c r="I1072" s="94"/>
      <c r="J1072" s="95" t="s">
        <v>109</v>
      </c>
      <c r="K1072" s="96">
        <f t="shared" ref="K1072:M1072" si="288">SUMIF($F1073:$F1094,$G1072,K1073:K1094)</f>
        <v>200</v>
      </c>
      <c r="L1072" s="96">
        <f t="shared" si="288"/>
        <v>200</v>
      </c>
      <c r="M1072" s="96">
        <f t="shared" si="288"/>
        <v>200</v>
      </c>
      <c r="N1072" s="70"/>
    </row>
    <row r="1073" spans="1:14" ht="15.75" customHeight="1" x14ac:dyDescent="0.2">
      <c r="A1073" s="53">
        <f t="shared" ref="A1073:A1095" si="289">G1073</f>
        <v>3</v>
      </c>
      <c r="B1073" s="54" t="str">
        <f t="shared" si="1"/>
        <v xml:space="preserve"> </v>
      </c>
      <c r="C1073" s="72" t="str">
        <f t="shared" ref="C1073:C1095" si="290">IF(H1073&gt;0,LEFT(E1073,3),"  ")</f>
        <v xml:space="preserve">  </v>
      </c>
      <c r="D1073" s="72" t="str">
        <f t="shared" ref="D1073:D1095" si="291">IF(H1073&gt;0,LEFT(E1073,4),"  ")</f>
        <v xml:space="preserve">  </v>
      </c>
      <c r="E1073" s="73"/>
      <c r="F1073" s="74"/>
      <c r="G1073" s="75">
        <v>3</v>
      </c>
      <c r="H1073" s="76"/>
      <c r="I1073" s="76"/>
      <c r="J1073" s="8" t="s">
        <v>152</v>
      </c>
      <c r="K1073" s="77">
        <f t="shared" ref="K1073:M1073" si="292">SUM(K1074,K1081)</f>
        <v>200</v>
      </c>
      <c r="L1073" s="77">
        <f t="shared" si="292"/>
        <v>200</v>
      </c>
      <c r="M1073" s="77">
        <f t="shared" si="292"/>
        <v>200</v>
      </c>
      <c r="N1073" s="70"/>
    </row>
    <row r="1074" spans="1:14" ht="15.75" customHeight="1" x14ac:dyDescent="0.2">
      <c r="A1074" s="53">
        <f t="shared" si="289"/>
        <v>31</v>
      </c>
      <c r="B1074" s="54" t="str">
        <f t="shared" si="1"/>
        <v xml:space="preserve"> </v>
      </c>
      <c r="C1074" s="72" t="str">
        <f t="shared" si="290"/>
        <v xml:space="preserve">  </v>
      </c>
      <c r="D1074" s="72" t="str">
        <f t="shared" si="291"/>
        <v xml:space="preserve">  </v>
      </c>
      <c r="E1074" s="73"/>
      <c r="F1074" s="74"/>
      <c r="G1074" s="75">
        <v>31</v>
      </c>
      <c r="H1074" s="76"/>
      <c r="I1074" s="76"/>
      <c r="J1074" s="8" t="s">
        <v>213</v>
      </c>
      <c r="K1074" s="77">
        <f t="shared" ref="K1074:M1074" si="293">SUM(K1075,K1077,K1079)</f>
        <v>200</v>
      </c>
      <c r="L1074" s="77">
        <f t="shared" si="293"/>
        <v>200</v>
      </c>
      <c r="M1074" s="77">
        <f t="shared" si="293"/>
        <v>200</v>
      </c>
      <c r="N1074" s="70"/>
    </row>
    <row r="1075" spans="1:14" ht="15.75" customHeight="1" x14ac:dyDescent="0.2">
      <c r="A1075" s="53">
        <f t="shared" si="289"/>
        <v>311</v>
      </c>
      <c r="B1075" s="54" t="str">
        <f t="shared" si="1"/>
        <v xml:space="preserve"> </v>
      </c>
      <c r="C1075" s="72" t="str">
        <f t="shared" si="290"/>
        <v xml:space="preserve">  </v>
      </c>
      <c r="D1075" s="72" t="str">
        <f t="shared" si="291"/>
        <v xml:space="preserve">  </v>
      </c>
      <c r="E1075" s="73"/>
      <c r="F1075" s="74"/>
      <c r="G1075" s="75">
        <v>311</v>
      </c>
      <c r="H1075" s="76"/>
      <c r="I1075" s="76"/>
      <c r="J1075" s="8" t="s">
        <v>214</v>
      </c>
      <c r="K1075" s="77">
        <f t="shared" ref="K1075:M1075" si="294">SUM(K1076)</f>
        <v>100</v>
      </c>
      <c r="L1075" s="77">
        <f t="shared" si="294"/>
        <v>100</v>
      </c>
      <c r="M1075" s="77">
        <f t="shared" si="294"/>
        <v>100</v>
      </c>
      <c r="N1075" s="70"/>
    </row>
    <row r="1076" spans="1:14" ht="15.75" hidden="1" customHeight="1" x14ac:dyDescent="0.2">
      <c r="A1076" s="53">
        <f t="shared" si="289"/>
        <v>3111</v>
      </c>
      <c r="B1076" s="54">
        <f t="shared" si="1"/>
        <v>52</v>
      </c>
      <c r="C1076" s="72" t="str">
        <f t="shared" si="290"/>
        <v>091</v>
      </c>
      <c r="D1076" s="72" t="str">
        <f t="shared" si="291"/>
        <v>0912</v>
      </c>
      <c r="E1076" s="73" t="s">
        <v>139</v>
      </c>
      <c r="F1076" s="74">
        <v>52</v>
      </c>
      <c r="G1076" s="75">
        <v>3111</v>
      </c>
      <c r="H1076" s="101">
        <v>1335</v>
      </c>
      <c r="I1076" s="101" t="s">
        <v>145</v>
      </c>
      <c r="J1076" s="8" t="s">
        <v>215</v>
      </c>
      <c r="K1076" s="77">
        <v>100</v>
      </c>
      <c r="L1076" s="77">
        <v>100</v>
      </c>
      <c r="M1076" s="77">
        <v>100</v>
      </c>
      <c r="N1076" s="99">
        <v>526</v>
      </c>
    </row>
    <row r="1077" spans="1:14" ht="15.75" customHeight="1" x14ac:dyDescent="0.2">
      <c r="A1077" s="53">
        <f t="shared" si="289"/>
        <v>312</v>
      </c>
      <c r="B1077" s="54" t="str">
        <f t="shared" si="1"/>
        <v xml:space="preserve"> </v>
      </c>
      <c r="C1077" s="72" t="str">
        <f t="shared" si="290"/>
        <v xml:space="preserve">  </v>
      </c>
      <c r="D1077" s="72" t="str">
        <f t="shared" si="291"/>
        <v xml:space="preserve">  </v>
      </c>
      <c r="E1077" s="73"/>
      <c r="F1077" s="74"/>
      <c r="G1077" s="75">
        <v>312</v>
      </c>
      <c r="H1077" s="76"/>
      <c r="I1077" s="76"/>
      <c r="J1077" s="8" t="s">
        <v>218</v>
      </c>
      <c r="K1077" s="77">
        <f t="shared" ref="K1077:M1077" si="295">SUM(K1078)</f>
        <v>50</v>
      </c>
      <c r="L1077" s="77">
        <f t="shared" si="295"/>
        <v>50</v>
      </c>
      <c r="M1077" s="77">
        <f t="shared" si="295"/>
        <v>50</v>
      </c>
      <c r="N1077" s="70"/>
    </row>
    <row r="1078" spans="1:14" ht="15.75" hidden="1" customHeight="1" x14ac:dyDescent="0.2">
      <c r="A1078" s="53">
        <f t="shared" si="289"/>
        <v>3121</v>
      </c>
      <c r="B1078" s="54">
        <f t="shared" si="1"/>
        <v>52</v>
      </c>
      <c r="C1078" s="72" t="str">
        <f t="shared" si="290"/>
        <v>091</v>
      </c>
      <c r="D1078" s="72" t="str">
        <f t="shared" si="291"/>
        <v>0912</v>
      </c>
      <c r="E1078" s="73" t="s">
        <v>139</v>
      </c>
      <c r="F1078" s="74">
        <v>52</v>
      </c>
      <c r="G1078" s="75">
        <v>3121</v>
      </c>
      <c r="H1078" s="101">
        <v>1336</v>
      </c>
      <c r="I1078" s="101" t="s">
        <v>145</v>
      </c>
      <c r="J1078" s="8" t="s">
        <v>218</v>
      </c>
      <c r="K1078" s="77">
        <v>50</v>
      </c>
      <c r="L1078" s="77">
        <v>50</v>
      </c>
      <c r="M1078" s="77">
        <v>50</v>
      </c>
      <c r="N1078" s="99">
        <v>526</v>
      </c>
    </row>
    <row r="1079" spans="1:14" ht="15.75" customHeight="1" x14ac:dyDescent="0.2">
      <c r="A1079" s="53">
        <f t="shared" si="289"/>
        <v>313</v>
      </c>
      <c r="B1079" s="54" t="str">
        <f t="shared" si="1"/>
        <v xml:space="preserve"> </v>
      </c>
      <c r="C1079" s="72" t="str">
        <f t="shared" si="290"/>
        <v xml:space="preserve">  </v>
      </c>
      <c r="D1079" s="72" t="str">
        <f t="shared" si="291"/>
        <v xml:space="preserve">  </v>
      </c>
      <c r="E1079" s="73"/>
      <c r="F1079" s="74"/>
      <c r="G1079" s="75">
        <v>313</v>
      </c>
      <c r="H1079" s="76"/>
      <c r="I1079" s="76"/>
      <c r="J1079" s="8" t="s">
        <v>219</v>
      </c>
      <c r="K1079" s="77">
        <f t="shared" ref="K1079:M1079" si="296">SUM(K1080)</f>
        <v>50</v>
      </c>
      <c r="L1079" s="77">
        <f t="shared" si="296"/>
        <v>50</v>
      </c>
      <c r="M1079" s="77">
        <f t="shared" si="296"/>
        <v>50</v>
      </c>
      <c r="N1079" s="70"/>
    </row>
    <row r="1080" spans="1:14" ht="15.75" hidden="1" customHeight="1" x14ac:dyDescent="0.2">
      <c r="A1080" s="53">
        <f t="shared" si="289"/>
        <v>3132</v>
      </c>
      <c r="B1080" s="54">
        <f t="shared" si="1"/>
        <v>52</v>
      </c>
      <c r="C1080" s="72" t="str">
        <f t="shared" si="290"/>
        <v>091</v>
      </c>
      <c r="D1080" s="72" t="str">
        <f t="shared" si="291"/>
        <v>0912</v>
      </c>
      <c r="E1080" s="73" t="s">
        <v>139</v>
      </c>
      <c r="F1080" s="74">
        <v>52</v>
      </c>
      <c r="G1080" s="75">
        <v>3132</v>
      </c>
      <c r="H1080" s="101">
        <v>1337</v>
      </c>
      <c r="I1080" s="101" t="s">
        <v>145</v>
      </c>
      <c r="J1080" s="8" t="s">
        <v>220</v>
      </c>
      <c r="K1080" s="77">
        <v>50</v>
      </c>
      <c r="L1080" s="77">
        <v>50</v>
      </c>
      <c r="M1080" s="77">
        <v>50</v>
      </c>
      <c r="N1080" s="99">
        <v>526</v>
      </c>
    </row>
    <row r="1081" spans="1:14" ht="15.75" customHeight="1" x14ac:dyDescent="0.2">
      <c r="A1081" s="53">
        <f t="shared" si="289"/>
        <v>32</v>
      </c>
      <c r="B1081" s="54" t="str">
        <f t="shared" si="1"/>
        <v xml:space="preserve"> </v>
      </c>
      <c r="C1081" s="72" t="str">
        <f t="shared" si="290"/>
        <v xml:space="preserve">  </v>
      </c>
      <c r="D1081" s="72" t="str">
        <f t="shared" si="291"/>
        <v xml:space="preserve">  </v>
      </c>
      <c r="E1081" s="73"/>
      <c r="F1081" s="74"/>
      <c r="G1081" s="75">
        <v>32</v>
      </c>
      <c r="H1081" s="76"/>
      <c r="I1081" s="76"/>
      <c r="J1081" s="8" t="s">
        <v>153</v>
      </c>
      <c r="K1081" s="77">
        <f t="shared" ref="K1081:M1081" si="297">SUM(K1082,K1086,K1091)</f>
        <v>0</v>
      </c>
      <c r="L1081" s="77">
        <f t="shared" si="297"/>
        <v>0</v>
      </c>
      <c r="M1081" s="77">
        <f t="shared" si="297"/>
        <v>0</v>
      </c>
      <c r="N1081" s="99"/>
    </row>
    <row r="1082" spans="1:14" ht="15.75" customHeight="1" x14ac:dyDescent="0.2">
      <c r="A1082" s="53">
        <f t="shared" si="289"/>
        <v>321</v>
      </c>
      <c r="B1082" s="54" t="str">
        <f t="shared" si="1"/>
        <v xml:space="preserve"> </v>
      </c>
      <c r="C1082" s="72" t="str">
        <f t="shared" si="290"/>
        <v xml:space="preserve">  </v>
      </c>
      <c r="D1082" s="72" t="str">
        <f t="shared" si="291"/>
        <v xml:space="preserve">  </v>
      </c>
      <c r="E1082" s="73"/>
      <c r="F1082" s="74"/>
      <c r="G1082" s="75">
        <v>321</v>
      </c>
      <c r="H1082" s="76"/>
      <c r="I1082" s="76"/>
      <c r="J1082" s="8" t="s">
        <v>159</v>
      </c>
      <c r="K1082" s="77">
        <f t="shared" ref="K1082:M1082" si="298">SUM(K1083:K1085)</f>
        <v>0</v>
      </c>
      <c r="L1082" s="77">
        <f t="shared" si="298"/>
        <v>0</v>
      </c>
      <c r="M1082" s="77">
        <f t="shared" si="298"/>
        <v>0</v>
      </c>
      <c r="N1082" s="99"/>
    </row>
    <row r="1083" spans="1:14" ht="15.75" hidden="1" customHeight="1" x14ac:dyDescent="0.2">
      <c r="A1083" s="53">
        <f t="shared" si="289"/>
        <v>3211</v>
      </c>
      <c r="B1083" s="54">
        <f t="shared" si="1"/>
        <v>11</v>
      </c>
      <c r="C1083" s="72" t="str">
        <f t="shared" si="290"/>
        <v>091</v>
      </c>
      <c r="D1083" s="72" t="str">
        <f t="shared" si="291"/>
        <v>0912</v>
      </c>
      <c r="E1083" s="73" t="s">
        <v>139</v>
      </c>
      <c r="F1083" s="74">
        <v>11</v>
      </c>
      <c r="G1083" s="75">
        <v>3211</v>
      </c>
      <c r="H1083" s="101">
        <v>1338</v>
      </c>
      <c r="I1083" s="101" t="s">
        <v>145</v>
      </c>
      <c r="J1083" s="8" t="s">
        <v>160</v>
      </c>
      <c r="K1083" s="77"/>
      <c r="L1083" s="77"/>
      <c r="M1083" s="77"/>
      <c r="N1083" s="99">
        <v>111</v>
      </c>
    </row>
    <row r="1084" spans="1:14" ht="15.75" hidden="1" customHeight="1" x14ac:dyDescent="0.2">
      <c r="A1084" s="53">
        <f t="shared" si="289"/>
        <v>3211</v>
      </c>
      <c r="B1084" s="54">
        <f t="shared" si="1"/>
        <v>51</v>
      </c>
      <c r="C1084" s="72" t="str">
        <f t="shared" si="290"/>
        <v>091</v>
      </c>
      <c r="D1084" s="72" t="str">
        <f t="shared" si="291"/>
        <v>0912</v>
      </c>
      <c r="E1084" s="73" t="s">
        <v>139</v>
      </c>
      <c r="F1084" s="74">
        <v>51</v>
      </c>
      <c r="G1084" s="75">
        <v>3211</v>
      </c>
      <c r="H1084" s="101">
        <v>1339</v>
      </c>
      <c r="I1084" s="101" t="s">
        <v>145</v>
      </c>
      <c r="J1084" s="8" t="s">
        <v>160</v>
      </c>
      <c r="K1084" s="77"/>
      <c r="L1084" s="77"/>
      <c r="M1084" s="77"/>
      <c r="N1084" s="99">
        <v>5103</v>
      </c>
    </row>
    <row r="1085" spans="1:14" ht="15.75" hidden="1" customHeight="1" x14ac:dyDescent="0.2">
      <c r="A1085" s="53">
        <f t="shared" si="289"/>
        <v>3212</v>
      </c>
      <c r="B1085" s="54">
        <f t="shared" si="1"/>
        <v>52</v>
      </c>
      <c r="C1085" s="72" t="str">
        <f t="shared" si="290"/>
        <v>091</v>
      </c>
      <c r="D1085" s="72" t="str">
        <f t="shared" si="291"/>
        <v>0912</v>
      </c>
      <c r="E1085" s="73" t="s">
        <v>139</v>
      </c>
      <c r="F1085" s="74">
        <v>52</v>
      </c>
      <c r="G1085" s="75">
        <v>3212</v>
      </c>
      <c r="H1085" s="101">
        <v>1340</v>
      </c>
      <c r="I1085" s="101" t="s">
        <v>145</v>
      </c>
      <c r="J1085" s="8" t="s">
        <v>205</v>
      </c>
      <c r="K1085" s="77"/>
      <c r="L1085" s="77"/>
      <c r="M1085" s="77"/>
      <c r="N1085" s="99">
        <v>526</v>
      </c>
    </row>
    <row r="1086" spans="1:14" ht="15.75" customHeight="1" x14ac:dyDescent="0.2">
      <c r="A1086" s="53">
        <f t="shared" si="289"/>
        <v>323</v>
      </c>
      <c r="B1086" s="54" t="str">
        <f t="shared" si="1"/>
        <v xml:space="preserve"> </v>
      </c>
      <c r="C1086" s="72" t="str">
        <f t="shared" si="290"/>
        <v xml:space="preserve">  </v>
      </c>
      <c r="D1086" s="72" t="str">
        <f t="shared" si="291"/>
        <v xml:space="preserve">  </v>
      </c>
      <c r="E1086" s="73"/>
      <c r="F1086" s="74"/>
      <c r="G1086" s="75">
        <v>323</v>
      </c>
      <c r="H1086" s="76"/>
      <c r="I1086" s="76"/>
      <c r="J1086" s="8" t="s">
        <v>154</v>
      </c>
      <c r="K1086" s="77">
        <f t="shared" ref="K1086:M1086" si="299">SUM(K1087:K1090)</f>
        <v>0</v>
      </c>
      <c r="L1086" s="77">
        <f t="shared" si="299"/>
        <v>0</v>
      </c>
      <c r="M1086" s="77">
        <f t="shared" si="299"/>
        <v>0</v>
      </c>
      <c r="N1086" s="70"/>
    </row>
    <row r="1087" spans="1:14" ht="15.75" hidden="1" customHeight="1" x14ac:dyDescent="0.2">
      <c r="A1087" s="53">
        <f t="shared" si="289"/>
        <v>3237</v>
      </c>
      <c r="B1087" s="54">
        <f t="shared" si="1"/>
        <v>11</v>
      </c>
      <c r="C1087" s="72" t="str">
        <f t="shared" si="290"/>
        <v>091</v>
      </c>
      <c r="D1087" s="72" t="str">
        <f t="shared" si="291"/>
        <v>0912</v>
      </c>
      <c r="E1087" s="73" t="s">
        <v>139</v>
      </c>
      <c r="F1087" s="74">
        <v>11</v>
      </c>
      <c r="G1087" s="75">
        <v>3237</v>
      </c>
      <c r="H1087" s="101">
        <v>1341</v>
      </c>
      <c r="I1087" s="101" t="s">
        <v>145</v>
      </c>
      <c r="J1087" s="8" t="s">
        <v>174</v>
      </c>
      <c r="K1087" s="77"/>
      <c r="L1087" s="77"/>
      <c r="M1087" s="77"/>
      <c r="N1087" s="99">
        <v>111</v>
      </c>
    </row>
    <row r="1088" spans="1:14" ht="15.75" hidden="1" customHeight="1" x14ac:dyDescent="0.2">
      <c r="A1088" s="53">
        <f t="shared" si="289"/>
        <v>3237</v>
      </c>
      <c r="B1088" s="54">
        <f t="shared" si="1"/>
        <v>51</v>
      </c>
      <c r="C1088" s="72" t="str">
        <f t="shared" si="290"/>
        <v>091</v>
      </c>
      <c r="D1088" s="72" t="str">
        <f t="shared" si="291"/>
        <v>0912</v>
      </c>
      <c r="E1088" s="73" t="s">
        <v>139</v>
      </c>
      <c r="F1088" s="74">
        <v>51</v>
      </c>
      <c r="G1088" s="75">
        <v>3237</v>
      </c>
      <c r="H1088" s="101">
        <v>1342</v>
      </c>
      <c r="I1088" s="101" t="s">
        <v>145</v>
      </c>
      <c r="J1088" s="8" t="s">
        <v>174</v>
      </c>
      <c r="K1088" s="77"/>
      <c r="L1088" s="77"/>
      <c r="M1088" s="77"/>
      <c r="N1088" s="99">
        <v>5103</v>
      </c>
    </row>
    <row r="1089" spans="1:14" ht="15.75" hidden="1" customHeight="1" x14ac:dyDescent="0.2">
      <c r="A1089" s="53">
        <f t="shared" si="289"/>
        <v>3239</v>
      </c>
      <c r="B1089" s="54">
        <f t="shared" si="1"/>
        <v>11</v>
      </c>
      <c r="C1089" s="72" t="str">
        <f t="shared" si="290"/>
        <v>091</v>
      </c>
      <c r="D1089" s="72" t="str">
        <f t="shared" si="291"/>
        <v>0912</v>
      </c>
      <c r="E1089" s="73" t="s">
        <v>139</v>
      </c>
      <c r="F1089" s="74">
        <v>11</v>
      </c>
      <c r="G1089" s="75">
        <v>3239</v>
      </c>
      <c r="H1089" s="101">
        <v>1343</v>
      </c>
      <c r="I1089" s="101" t="s">
        <v>145</v>
      </c>
      <c r="J1089" s="8" t="s">
        <v>176</v>
      </c>
      <c r="K1089" s="77"/>
      <c r="L1089" s="77"/>
      <c r="M1089" s="77"/>
      <c r="N1089" s="99">
        <v>111</v>
      </c>
    </row>
    <row r="1090" spans="1:14" ht="15.75" hidden="1" customHeight="1" x14ac:dyDescent="0.2">
      <c r="A1090" s="53">
        <f t="shared" si="289"/>
        <v>3239</v>
      </c>
      <c r="B1090" s="54">
        <f t="shared" si="1"/>
        <v>51</v>
      </c>
      <c r="C1090" s="72" t="str">
        <f t="shared" si="290"/>
        <v>091</v>
      </c>
      <c r="D1090" s="72" t="str">
        <f t="shared" si="291"/>
        <v>0912</v>
      </c>
      <c r="E1090" s="73" t="s">
        <v>139</v>
      </c>
      <c r="F1090" s="74">
        <v>51</v>
      </c>
      <c r="G1090" s="75">
        <v>3239</v>
      </c>
      <c r="H1090" s="101">
        <v>1344</v>
      </c>
      <c r="I1090" s="101" t="s">
        <v>145</v>
      </c>
      <c r="J1090" s="8" t="s">
        <v>176</v>
      </c>
      <c r="K1090" s="77"/>
      <c r="L1090" s="77"/>
      <c r="M1090" s="77"/>
      <c r="N1090" s="99">
        <v>5103</v>
      </c>
    </row>
    <row r="1091" spans="1:14" ht="15.75" customHeight="1" x14ac:dyDescent="0.2">
      <c r="A1091" s="53">
        <f t="shared" si="289"/>
        <v>329</v>
      </c>
      <c r="B1091" s="54" t="str">
        <f t="shared" si="1"/>
        <v xml:space="preserve"> </v>
      </c>
      <c r="C1091" s="72" t="str">
        <f t="shared" si="290"/>
        <v xml:space="preserve">  </v>
      </c>
      <c r="D1091" s="72" t="str">
        <f t="shared" si="291"/>
        <v xml:space="preserve">  </v>
      </c>
      <c r="E1091" s="73"/>
      <c r="F1091" s="74"/>
      <c r="G1091" s="75">
        <v>329</v>
      </c>
      <c r="H1091" s="76"/>
      <c r="I1091" s="76"/>
      <c r="J1091" s="8" t="s">
        <v>178</v>
      </c>
      <c r="K1091" s="77">
        <f t="shared" ref="K1091:M1091" si="300">SUM(K1092:K1093)</f>
        <v>0</v>
      </c>
      <c r="L1091" s="77">
        <f t="shared" si="300"/>
        <v>0</v>
      </c>
      <c r="M1091" s="77">
        <f t="shared" si="300"/>
        <v>0</v>
      </c>
      <c r="N1091" s="99"/>
    </row>
    <row r="1092" spans="1:14" ht="15.75" hidden="1" customHeight="1" x14ac:dyDescent="0.2">
      <c r="A1092" s="53">
        <f t="shared" si="289"/>
        <v>3293</v>
      </c>
      <c r="B1092" s="54">
        <f t="shared" si="1"/>
        <v>11</v>
      </c>
      <c r="C1092" s="72" t="str">
        <f t="shared" si="290"/>
        <v>091</v>
      </c>
      <c r="D1092" s="72" t="str">
        <f t="shared" si="291"/>
        <v>0912</v>
      </c>
      <c r="E1092" s="73" t="s">
        <v>139</v>
      </c>
      <c r="F1092" s="74">
        <v>11</v>
      </c>
      <c r="G1092" s="75">
        <v>3293</v>
      </c>
      <c r="H1092" s="101">
        <v>1345</v>
      </c>
      <c r="I1092" s="101" t="s">
        <v>145</v>
      </c>
      <c r="J1092" s="8" t="s">
        <v>180</v>
      </c>
      <c r="K1092" s="77"/>
      <c r="L1092" s="77"/>
      <c r="M1092" s="77"/>
      <c r="N1092" s="99">
        <v>111</v>
      </c>
    </row>
    <row r="1093" spans="1:14" ht="15.75" hidden="1" customHeight="1" x14ac:dyDescent="0.2">
      <c r="A1093" s="53">
        <f t="shared" si="289"/>
        <v>3293</v>
      </c>
      <c r="B1093" s="54">
        <f t="shared" si="1"/>
        <v>51</v>
      </c>
      <c r="C1093" s="72" t="str">
        <f t="shared" si="290"/>
        <v>091</v>
      </c>
      <c r="D1093" s="72" t="str">
        <f t="shared" si="291"/>
        <v>0912</v>
      </c>
      <c r="E1093" s="73" t="s">
        <v>139</v>
      </c>
      <c r="F1093" s="74">
        <v>51</v>
      </c>
      <c r="G1093" s="75">
        <v>3293</v>
      </c>
      <c r="H1093" s="101">
        <v>1346</v>
      </c>
      <c r="I1093" s="101" t="s">
        <v>145</v>
      </c>
      <c r="J1093" s="8" t="s">
        <v>180</v>
      </c>
      <c r="K1093" s="77"/>
      <c r="L1093" s="77"/>
      <c r="M1093" s="77"/>
      <c r="N1093" s="99">
        <v>5103</v>
      </c>
    </row>
    <row r="1094" spans="1:14" ht="15.75" customHeight="1" x14ac:dyDescent="0.2">
      <c r="A1094" s="53">
        <f t="shared" si="289"/>
        <v>0</v>
      </c>
      <c r="B1094" s="54" t="str">
        <f t="shared" si="1"/>
        <v xml:space="preserve"> </v>
      </c>
      <c r="C1094" s="72" t="str">
        <f t="shared" si="290"/>
        <v xml:space="preserve">  </v>
      </c>
      <c r="D1094" s="72" t="str">
        <f t="shared" si="291"/>
        <v xml:space="preserve">  </v>
      </c>
      <c r="E1094" s="73"/>
      <c r="F1094" s="74"/>
      <c r="G1094" s="75"/>
      <c r="H1094" s="76"/>
      <c r="I1094" s="76"/>
      <c r="J1094" s="8"/>
      <c r="K1094" s="77"/>
      <c r="L1094" s="77"/>
      <c r="M1094" s="77"/>
      <c r="N1094" s="70"/>
    </row>
    <row r="1095" spans="1:14" ht="15.75" customHeight="1" x14ac:dyDescent="0.2">
      <c r="A1095" s="53" t="str">
        <f t="shared" si="289"/>
        <v>T 1207 19</v>
      </c>
      <c r="B1095" s="54" t="str">
        <f t="shared" si="1"/>
        <v xml:space="preserve"> </v>
      </c>
      <c r="C1095" s="72" t="str">
        <f t="shared" si="290"/>
        <v xml:space="preserve">  </v>
      </c>
      <c r="D1095" s="72" t="str">
        <f t="shared" si="291"/>
        <v xml:space="preserve">  </v>
      </c>
      <c r="E1095" s="73" t="s">
        <v>139</v>
      </c>
      <c r="F1095" s="74"/>
      <c r="G1095" s="113" t="s">
        <v>281</v>
      </c>
      <c r="H1095" s="91"/>
      <c r="I1095" s="91"/>
      <c r="J1095" s="24" t="s">
        <v>282</v>
      </c>
      <c r="K1095" s="92">
        <f t="shared" ref="K1095:M1095" si="301">SUM(K1097)</f>
        <v>0</v>
      </c>
      <c r="L1095" s="92">
        <f t="shared" si="301"/>
        <v>0</v>
      </c>
      <c r="M1095" s="92">
        <f t="shared" si="301"/>
        <v>0</v>
      </c>
      <c r="N1095" s="99"/>
    </row>
    <row r="1096" spans="1:14" ht="15.75" customHeight="1" x14ac:dyDescent="0.2">
      <c r="A1096" s="53"/>
      <c r="B1096" s="54" t="str">
        <f t="shared" si="1"/>
        <v xml:space="preserve"> </v>
      </c>
      <c r="C1096" s="72"/>
      <c r="D1096" s="72"/>
      <c r="E1096" s="73"/>
      <c r="F1096" s="74"/>
      <c r="G1096" s="93">
        <v>11</v>
      </c>
      <c r="H1096" s="94"/>
      <c r="I1096" s="94"/>
      <c r="J1096" s="95" t="s">
        <v>106</v>
      </c>
      <c r="K1096" s="96">
        <f t="shared" ref="K1096:M1096" si="302">SUMIF($F1097:$F1114,$G1096,K1097:K1114)</f>
        <v>0</v>
      </c>
      <c r="L1096" s="96">
        <f t="shared" si="302"/>
        <v>0</v>
      </c>
      <c r="M1096" s="96">
        <f t="shared" si="302"/>
        <v>0</v>
      </c>
      <c r="N1096" s="70"/>
    </row>
    <row r="1097" spans="1:14" ht="15.75" customHeight="1" x14ac:dyDescent="0.2">
      <c r="A1097" s="53">
        <f t="shared" ref="A1097:A1115" si="303">G1097</f>
        <v>3</v>
      </c>
      <c r="B1097" s="54" t="str">
        <f t="shared" si="1"/>
        <v xml:space="preserve"> </v>
      </c>
      <c r="C1097" s="72" t="str">
        <f t="shared" ref="C1097:C1115" si="304">IF(H1097&gt;0,LEFT(E1097,3),"  ")</f>
        <v xml:space="preserve">  </v>
      </c>
      <c r="D1097" s="72" t="str">
        <f t="shared" ref="D1097:D1115" si="305">IF(H1097&gt;0,LEFT(E1097,4),"  ")</f>
        <v xml:space="preserve">  </v>
      </c>
      <c r="E1097" s="73"/>
      <c r="F1097" s="74"/>
      <c r="G1097" s="75">
        <v>3</v>
      </c>
      <c r="H1097" s="76"/>
      <c r="I1097" s="76"/>
      <c r="J1097" s="8" t="s">
        <v>152</v>
      </c>
      <c r="K1097" s="77">
        <f t="shared" ref="K1097:M1097" si="306">SUM(K1098,K1105,K1111)</f>
        <v>0</v>
      </c>
      <c r="L1097" s="77">
        <f t="shared" si="306"/>
        <v>0</v>
      </c>
      <c r="M1097" s="77">
        <f t="shared" si="306"/>
        <v>0</v>
      </c>
      <c r="N1097" s="99"/>
    </row>
    <row r="1098" spans="1:14" ht="15.75" customHeight="1" x14ac:dyDescent="0.2">
      <c r="A1098" s="53">
        <f t="shared" si="303"/>
        <v>31</v>
      </c>
      <c r="B1098" s="54" t="str">
        <f t="shared" si="1"/>
        <v xml:space="preserve"> </v>
      </c>
      <c r="C1098" s="72" t="str">
        <f t="shared" si="304"/>
        <v xml:space="preserve">  </v>
      </c>
      <c r="D1098" s="72" t="str">
        <f t="shared" si="305"/>
        <v xml:space="preserve">  </v>
      </c>
      <c r="E1098" s="73"/>
      <c r="F1098" s="74"/>
      <c r="G1098" s="75">
        <v>31</v>
      </c>
      <c r="H1098" s="76"/>
      <c r="I1098" s="76"/>
      <c r="J1098" s="8" t="s">
        <v>213</v>
      </c>
      <c r="K1098" s="77">
        <f t="shared" ref="K1098:M1098" si="307">SUM(K1099,K1101,K1103)</f>
        <v>0</v>
      </c>
      <c r="L1098" s="77">
        <f t="shared" si="307"/>
        <v>0</v>
      </c>
      <c r="M1098" s="77">
        <f t="shared" si="307"/>
        <v>0</v>
      </c>
      <c r="N1098" s="99"/>
    </row>
    <row r="1099" spans="1:14" ht="15.75" customHeight="1" x14ac:dyDescent="0.2">
      <c r="A1099" s="53">
        <f t="shared" si="303"/>
        <v>311</v>
      </c>
      <c r="B1099" s="54" t="str">
        <f t="shared" si="1"/>
        <v xml:space="preserve"> </v>
      </c>
      <c r="C1099" s="72" t="str">
        <f t="shared" si="304"/>
        <v xml:space="preserve">  </v>
      </c>
      <c r="D1099" s="72" t="str">
        <f t="shared" si="305"/>
        <v xml:space="preserve">  </v>
      </c>
      <c r="E1099" s="73"/>
      <c r="F1099" s="74"/>
      <c r="G1099" s="75">
        <v>311</v>
      </c>
      <c r="H1099" s="76"/>
      <c r="I1099" s="76"/>
      <c r="J1099" s="8" t="s">
        <v>214</v>
      </c>
      <c r="K1099" s="77">
        <f t="shared" ref="K1099:M1099" si="308">SUM(K1100)</f>
        <v>0</v>
      </c>
      <c r="L1099" s="77">
        <f t="shared" si="308"/>
        <v>0</v>
      </c>
      <c r="M1099" s="77">
        <f t="shared" si="308"/>
        <v>0</v>
      </c>
      <c r="N1099" s="70"/>
    </row>
    <row r="1100" spans="1:14" ht="15.75" customHeight="1" x14ac:dyDescent="0.2">
      <c r="A1100" s="53">
        <f t="shared" si="303"/>
        <v>3111</v>
      </c>
      <c r="B1100" s="54">
        <f t="shared" si="1"/>
        <v>11</v>
      </c>
      <c r="C1100" s="72" t="str">
        <f t="shared" si="304"/>
        <v>091</v>
      </c>
      <c r="D1100" s="72" t="str">
        <f t="shared" si="305"/>
        <v>0912</v>
      </c>
      <c r="E1100" s="73" t="s">
        <v>139</v>
      </c>
      <c r="F1100" s="74">
        <v>11</v>
      </c>
      <c r="G1100" s="75">
        <v>3111</v>
      </c>
      <c r="H1100" s="101">
        <v>1354</v>
      </c>
      <c r="I1100" s="101" t="s">
        <v>145</v>
      </c>
      <c r="J1100" s="8" t="s">
        <v>215</v>
      </c>
      <c r="K1100" s="77"/>
      <c r="L1100" s="77"/>
      <c r="M1100" s="77"/>
      <c r="N1100" s="70">
        <v>111</v>
      </c>
    </row>
    <row r="1101" spans="1:14" ht="15.75" customHeight="1" x14ac:dyDescent="0.2">
      <c r="A1101" s="53">
        <f t="shared" si="303"/>
        <v>312</v>
      </c>
      <c r="B1101" s="54" t="str">
        <f t="shared" si="1"/>
        <v xml:space="preserve"> </v>
      </c>
      <c r="C1101" s="72" t="str">
        <f t="shared" si="304"/>
        <v xml:space="preserve">  </v>
      </c>
      <c r="D1101" s="72" t="str">
        <f t="shared" si="305"/>
        <v xml:space="preserve">  </v>
      </c>
      <c r="E1101" s="73"/>
      <c r="F1101" s="74"/>
      <c r="G1101" s="75">
        <v>312</v>
      </c>
      <c r="H1101" s="76"/>
      <c r="I1101" s="76"/>
      <c r="J1101" s="8" t="s">
        <v>218</v>
      </c>
      <c r="K1101" s="77">
        <f t="shared" ref="K1101:M1101" si="309">SUM(K1102)</f>
        <v>0</v>
      </c>
      <c r="L1101" s="77">
        <f t="shared" si="309"/>
        <v>0</v>
      </c>
      <c r="M1101" s="77">
        <f t="shared" si="309"/>
        <v>0</v>
      </c>
      <c r="N1101" s="70"/>
    </row>
    <row r="1102" spans="1:14" ht="15.75" customHeight="1" x14ac:dyDescent="0.2">
      <c r="A1102" s="53">
        <f t="shared" si="303"/>
        <v>3121</v>
      </c>
      <c r="B1102" s="54">
        <f t="shared" si="1"/>
        <v>11</v>
      </c>
      <c r="C1102" s="72" t="str">
        <f t="shared" si="304"/>
        <v>091</v>
      </c>
      <c r="D1102" s="72" t="str">
        <f t="shared" si="305"/>
        <v>0912</v>
      </c>
      <c r="E1102" s="73" t="s">
        <v>139</v>
      </c>
      <c r="F1102" s="74">
        <v>11</v>
      </c>
      <c r="G1102" s="75">
        <v>3121</v>
      </c>
      <c r="H1102" s="101">
        <v>1355</v>
      </c>
      <c r="I1102" s="101" t="s">
        <v>145</v>
      </c>
      <c r="J1102" s="8" t="s">
        <v>218</v>
      </c>
      <c r="K1102" s="77"/>
      <c r="L1102" s="77"/>
      <c r="M1102" s="77"/>
      <c r="N1102" s="70">
        <v>111</v>
      </c>
    </row>
    <row r="1103" spans="1:14" ht="15.75" customHeight="1" x14ac:dyDescent="0.2">
      <c r="A1103" s="53">
        <f t="shared" si="303"/>
        <v>313</v>
      </c>
      <c r="B1103" s="54" t="str">
        <f t="shared" si="1"/>
        <v xml:space="preserve"> </v>
      </c>
      <c r="C1103" s="72" t="str">
        <f t="shared" si="304"/>
        <v xml:space="preserve">  </v>
      </c>
      <c r="D1103" s="72" t="str">
        <f t="shared" si="305"/>
        <v xml:space="preserve">  </v>
      </c>
      <c r="E1103" s="73"/>
      <c r="F1103" s="74"/>
      <c r="G1103" s="75">
        <v>313</v>
      </c>
      <c r="H1103" s="76"/>
      <c r="I1103" s="76"/>
      <c r="J1103" s="8" t="s">
        <v>219</v>
      </c>
      <c r="K1103" s="77">
        <f t="shared" ref="K1103:M1103" si="310">SUM(K1104)</f>
        <v>0</v>
      </c>
      <c r="L1103" s="77">
        <f t="shared" si="310"/>
        <v>0</v>
      </c>
      <c r="M1103" s="77">
        <f t="shared" si="310"/>
        <v>0</v>
      </c>
      <c r="N1103" s="70"/>
    </row>
    <row r="1104" spans="1:14" ht="15.75" customHeight="1" x14ac:dyDescent="0.2">
      <c r="A1104" s="53">
        <f t="shared" si="303"/>
        <v>3132</v>
      </c>
      <c r="B1104" s="54">
        <f t="shared" si="1"/>
        <v>11</v>
      </c>
      <c r="C1104" s="72" t="str">
        <f t="shared" si="304"/>
        <v>091</v>
      </c>
      <c r="D1104" s="72" t="str">
        <f t="shared" si="305"/>
        <v>0912</v>
      </c>
      <c r="E1104" s="73" t="s">
        <v>139</v>
      </c>
      <c r="F1104" s="74">
        <v>11</v>
      </c>
      <c r="G1104" s="75">
        <v>3132</v>
      </c>
      <c r="H1104" s="101">
        <v>1356</v>
      </c>
      <c r="I1104" s="101" t="s">
        <v>145</v>
      </c>
      <c r="J1104" s="8" t="s">
        <v>220</v>
      </c>
      <c r="K1104" s="77"/>
      <c r="L1104" s="77"/>
      <c r="M1104" s="77"/>
      <c r="N1104" s="70">
        <v>111</v>
      </c>
    </row>
    <row r="1105" spans="1:14" ht="15.75" customHeight="1" x14ac:dyDescent="0.2">
      <c r="A1105" s="53">
        <f t="shared" si="303"/>
        <v>32</v>
      </c>
      <c r="B1105" s="54" t="str">
        <f t="shared" si="1"/>
        <v xml:space="preserve"> </v>
      </c>
      <c r="C1105" s="72" t="str">
        <f t="shared" si="304"/>
        <v xml:space="preserve">  </v>
      </c>
      <c r="D1105" s="72" t="str">
        <f t="shared" si="305"/>
        <v xml:space="preserve">  </v>
      </c>
      <c r="E1105" s="73"/>
      <c r="F1105" s="74"/>
      <c r="G1105" s="75">
        <v>32</v>
      </c>
      <c r="H1105" s="76"/>
      <c r="I1105" s="76"/>
      <c r="J1105" s="8" t="s">
        <v>153</v>
      </c>
      <c r="K1105" s="77">
        <f t="shared" ref="K1105:M1105" si="311">SUM(K1106,K1109)</f>
        <v>0</v>
      </c>
      <c r="L1105" s="77">
        <f t="shared" si="311"/>
        <v>0</v>
      </c>
      <c r="M1105" s="77">
        <f t="shared" si="311"/>
        <v>0</v>
      </c>
      <c r="N1105" s="99"/>
    </row>
    <row r="1106" spans="1:14" ht="15.75" customHeight="1" x14ac:dyDescent="0.2">
      <c r="A1106" s="53">
        <f t="shared" si="303"/>
        <v>321</v>
      </c>
      <c r="B1106" s="54" t="str">
        <f t="shared" si="1"/>
        <v xml:space="preserve"> </v>
      </c>
      <c r="C1106" s="72" t="str">
        <f t="shared" si="304"/>
        <v xml:space="preserve">  </v>
      </c>
      <c r="D1106" s="72" t="str">
        <f t="shared" si="305"/>
        <v xml:space="preserve">  </v>
      </c>
      <c r="E1106" s="73"/>
      <c r="F1106" s="74"/>
      <c r="G1106" s="75">
        <v>321</v>
      </c>
      <c r="H1106" s="76"/>
      <c r="I1106" s="76"/>
      <c r="J1106" s="8" t="s">
        <v>159</v>
      </c>
      <c r="K1106" s="77">
        <f t="shared" ref="K1106:M1106" si="312">SUM(K1107:K1108)</f>
        <v>0</v>
      </c>
      <c r="L1106" s="77">
        <f t="shared" si="312"/>
        <v>0</v>
      </c>
      <c r="M1106" s="77">
        <f t="shared" si="312"/>
        <v>0</v>
      </c>
      <c r="N1106" s="70"/>
    </row>
    <row r="1107" spans="1:14" ht="15.75" customHeight="1" x14ac:dyDescent="0.2">
      <c r="A1107" s="53">
        <f t="shared" si="303"/>
        <v>3211</v>
      </c>
      <c r="B1107" s="54">
        <f t="shared" si="1"/>
        <v>11</v>
      </c>
      <c r="C1107" s="72" t="str">
        <f t="shared" si="304"/>
        <v>091</v>
      </c>
      <c r="D1107" s="72" t="str">
        <f t="shared" si="305"/>
        <v>0912</v>
      </c>
      <c r="E1107" s="73" t="s">
        <v>139</v>
      </c>
      <c r="F1107" s="74">
        <v>11</v>
      </c>
      <c r="G1107" s="75">
        <v>3211</v>
      </c>
      <c r="H1107" s="101">
        <v>1357</v>
      </c>
      <c r="I1107" s="101" t="s">
        <v>145</v>
      </c>
      <c r="J1107" s="8" t="s">
        <v>160</v>
      </c>
      <c r="K1107" s="77"/>
      <c r="L1107" s="77"/>
      <c r="M1107" s="77"/>
      <c r="N1107" s="70">
        <v>111</v>
      </c>
    </row>
    <row r="1108" spans="1:14" ht="15.75" customHeight="1" x14ac:dyDescent="0.2">
      <c r="A1108" s="53">
        <f t="shared" si="303"/>
        <v>3212</v>
      </c>
      <c r="B1108" s="54">
        <f t="shared" si="1"/>
        <v>11</v>
      </c>
      <c r="C1108" s="72" t="str">
        <f t="shared" si="304"/>
        <v>091</v>
      </c>
      <c r="D1108" s="72" t="str">
        <f t="shared" si="305"/>
        <v>0912</v>
      </c>
      <c r="E1108" s="73" t="s">
        <v>139</v>
      </c>
      <c r="F1108" s="74">
        <v>11</v>
      </c>
      <c r="G1108" s="75">
        <v>3212</v>
      </c>
      <c r="H1108" s="101">
        <v>1358</v>
      </c>
      <c r="I1108" s="101" t="s">
        <v>145</v>
      </c>
      <c r="J1108" s="8" t="s">
        <v>205</v>
      </c>
      <c r="K1108" s="77"/>
      <c r="L1108" s="77"/>
      <c r="M1108" s="77"/>
      <c r="N1108" s="70">
        <v>111</v>
      </c>
    </row>
    <row r="1109" spans="1:14" ht="15.75" customHeight="1" x14ac:dyDescent="0.2">
      <c r="A1109" s="53">
        <f t="shared" si="303"/>
        <v>323</v>
      </c>
      <c r="B1109" s="54" t="str">
        <f t="shared" si="1"/>
        <v xml:space="preserve"> </v>
      </c>
      <c r="C1109" s="72" t="str">
        <f t="shared" si="304"/>
        <v xml:space="preserve">  </v>
      </c>
      <c r="D1109" s="72" t="str">
        <f t="shared" si="305"/>
        <v xml:space="preserve">  </v>
      </c>
      <c r="E1109" s="73"/>
      <c r="F1109" s="74"/>
      <c r="G1109" s="75">
        <v>323</v>
      </c>
      <c r="H1109" s="76"/>
      <c r="I1109" s="76"/>
      <c r="J1109" s="8" t="s">
        <v>154</v>
      </c>
      <c r="K1109" s="77">
        <f t="shared" ref="K1109:M1109" si="313">SUM(K1110)</f>
        <v>0</v>
      </c>
      <c r="L1109" s="77">
        <f t="shared" si="313"/>
        <v>0</v>
      </c>
      <c r="M1109" s="77">
        <f t="shared" si="313"/>
        <v>0</v>
      </c>
      <c r="N1109" s="70"/>
    </row>
    <row r="1110" spans="1:14" ht="15.75" customHeight="1" x14ac:dyDescent="0.2">
      <c r="A1110" s="53">
        <f t="shared" si="303"/>
        <v>3237</v>
      </c>
      <c r="B1110" s="54">
        <f t="shared" si="1"/>
        <v>11</v>
      </c>
      <c r="C1110" s="72" t="str">
        <f t="shared" si="304"/>
        <v>091</v>
      </c>
      <c r="D1110" s="72" t="str">
        <f t="shared" si="305"/>
        <v>0912</v>
      </c>
      <c r="E1110" s="73" t="s">
        <v>139</v>
      </c>
      <c r="F1110" s="74">
        <v>11</v>
      </c>
      <c r="G1110" s="75">
        <v>3237</v>
      </c>
      <c r="H1110" s="101">
        <v>1359</v>
      </c>
      <c r="I1110" s="101" t="s">
        <v>145</v>
      </c>
      <c r="J1110" s="8" t="s">
        <v>174</v>
      </c>
      <c r="K1110" s="77"/>
      <c r="L1110" s="77"/>
      <c r="M1110" s="77"/>
      <c r="N1110" s="70">
        <v>111</v>
      </c>
    </row>
    <row r="1111" spans="1:14" ht="15.75" customHeight="1" x14ac:dyDescent="0.2">
      <c r="A1111" s="53">
        <f t="shared" si="303"/>
        <v>38</v>
      </c>
      <c r="B1111" s="54" t="str">
        <f t="shared" si="1"/>
        <v xml:space="preserve"> </v>
      </c>
      <c r="C1111" s="72" t="str">
        <f t="shared" si="304"/>
        <v xml:space="preserve">  </v>
      </c>
      <c r="D1111" s="72" t="str">
        <f t="shared" si="305"/>
        <v xml:space="preserve">  </v>
      </c>
      <c r="E1111" s="73"/>
      <c r="F1111" s="74"/>
      <c r="G1111" s="75">
        <v>38</v>
      </c>
      <c r="H1111" s="76"/>
      <c r="I1111" s="76"/>
      <c r="J1111" s="8" t="s">
        <v>225</v>
      </c>
      <c r="K1111" s="77">
        <f t="shared" ref="K1111:M1111" si="314">SUM(K1112)</f>
        <v>0</v>
      </c>
      <c r="L1111" s="77">
        <f t="shared" si="314"/>
        <v>0</v>
      </c>
      <c r="M1111" s="77">
        <f t="shared" si="314"/>
        <v>0</v>
      </c>
      <c r="N1111" s="99"/>
    </row>
    <row r="1112" spans="1:14" ht="15.75" customHeight="1" x14ac:dyDescent="0.2">
      <c r="A1112" s="53">
        <f t="shared" si="303"/>
        <v>381</v>
      </c>
      <c r="B1112" s="54" t="str">
        <f t="shared" si="1"/>
        <v xml:space="preserve"> </v>
      </c>
      <c r="C1112" s="72" t="str">
        <f t="shared" si="304"/>
        <v xml:space="preserve">  </v>
      </c>
      <c r="D1112" s="72" t="str">
        <f t="shared" si="305"/>
        <v xml:space="preserve">  </v>
      </c>
      <c r="E1112" s="73"/>
      <c r="F1112" s="74"/>
      <c r="G1112" s="75">
        <v>381</v>
      </c>
      <c r="H1112" s="76"/>
      <c r="I1112" s="76"/>
      <c r="J1112" s="8" t="s">
        <v>53</v>
      </c>
      <c r="K1112" s="77">
        <f t="shared" ref="K1112:M1112" si="315">SUM(K1113)</f>
        <v>0</v>
      </c>
      <c r="L1112" s="77">
        <f t="shared" si="315"/>
        <v>0</v>
      </c>
      <c r="M1112" s="77">
        <f t="shared" si="315"/>
        <v>0</v>
      </c>
      <c r="N1112" s="70"/>
    </row>
    <row r="1113" spans="1:14" ht="15.75" customHeight="1" x14ac:dyDescent="0.2">
      <c r="A1113" s="53">
        <f t="shared" si="303"/>
        <v>3811</v>
      </c>
      <c r="B1113" s="54">
        <f t="shared" si="1"/>
        <v>11</v>
      </c>
      <c r="C1113" s="72" t="str">
        <f t="shared" si="304"/>
        <v>091</v>
      </c>
      <c r="D1113" s="72" t="str">
        <f t="shared" si="305"/>
        <v>0912</v>
      </c>
      <c r="E1113" s="73" t="s">
        <v>139</v>
      </c>
      <c r="F1113" s="74">
        <v>11</v>
      </c>
      <c r="G1113" s="75">
        <v>3811</v>
      </c>
      <c r="H1113" s="101">
        <v>1360</v>
      </c>
      <c r="I1113" s="101" t="s">
        <v>145</v>
      </c>
      <c r="J1113" s="8" t="s">
        <v>226</v>
      </c>
      <c r="K1113" s="77"/>
      <c r="L1113" s="77"/>
      <c r="M1113" s="77"/>
      <c r="N1113" s="70">
        <v>111</v>
      </c>
    </row>
    <row r="1114" spans="1:14" ht="15.75" customHeight="1" x14ac:dyDescent="0.2">
      <c r="A1114" s="53">
        <f t="shared" si="303"/>
        <v>0</v>
      </c>
      <c r="B1114" s="54" t="str">
        <f t="shared" si="1"/>
        <v xml:space="preserve"> </v>
      </c>
      <c r="C1114" s="72" t="str">
        <f t="shared" si="304"/>
        <v xml:space="preserve">  </v>
      </c>
      <c r="D1114" s="72" t="str">
        <f t="shared" si="305"/>
        <v xml:space="preserve">  </v>
      </c>
      <c r="E1114" s="73"/>
      <c r="F1114" s="74"/>
      <c r="G1114" s="75"/>
      <c r="H1114" s="76"/>
      <c r="I1114" s="76"/>
      <c r="J1114" s="8"/>
      <c r="K1114" s="77"/>
      <c r="L1114" s="77"/>
      <c r="M1114" s="77"/>
      <c r="N1114" s="70"/>
    </row>
    <row r="1115" spans="1:14" ht="18" customHeight="1" x14ac:dyDescent="0.2">
      <c r="A1115" s="53" t="str">
        <f t="shared" si="303"/>
        <v>T 1207 20</v>
      </c>
      <c r="B1115" s="54" t="str">
        <f t="shared" si="1"/>
        <v xml:space="preserve"> </v>
      </c>
      <c r="C1115" s="72" t="str">
        <f t="shared" si="304"/>
        <v xml:space="preserve">  </v>
      </c>
      <c r="D1115" s="72" t="str">
        <f t="shared" si="305"/>
        <v xml:space="preserve">  </v>
      </c>
      <c r="E1115" s="73" t="s">
        <v>139</v>
      </c>
      <c r="F1115" s="74"/>
      <c r="G1115" s="102" t="s">
        <v>283</v>
      </c>
      <c r="H1115" s="91"/>
      <c r="I1115" s="91"/>
      <c r="J1115" s="24" t="s">
        <v>284</v>
      </c>
      <c r="K1115" s="92">
        <f t="shared" ref="K1115:M1115" si="316">SUM(K1117)</f>
        <v>25000</v>
      </c>
      <c r="L1115" s="92">
        <f t="shared" si="316"/>
        <v>25000</v>
      </c>
      <c r="M1115" s="92">
        <f t="shared" si="316"/>
        <v>25000</v>
      </c>
      <c r="N1115" s="99"/>
    </row>
    <row r="1116" spans="1:14" ht="15.75" customHeight="1" x14ac:dyDescent="0.2">
      <c r="A1116" s="53"/>
      <c r="B1116" s="54" t="str">
        <f t="shared" si="1"/>
        <v xml:space="preserve"> </v>
      </c>
      <c r="C1116" s="72"/>
      <c r="D1116" s="72"/>
      <c r="E1116" s="73"/>
      <c r="F1116" s="74"/>
      <c r="G1116" s="93">
        <v>52</v>
      </c>
      <c r="H1116" s="94"/>
      <c r="I1116" s="94"/>
      <c r="J1116" s="95" t="s">
        <v>109</v>
      </c>
      <c r="K1116" s="96">
        <f t="shared" ref="K1116:M1116" si="317">SUMIF($F1117:$F1121,$G1116,K1117:K1121)</f>
        <v>25000</v>
      </c>
      <c r="L1116" s="96">
        <f t="shared" si="317"/>
        <v>25000</v>
      </c>
      <c r="M1116" s="96">
        <f t="shared" si="317"/>
        <v>25000</v>
      </c>
      <c r="N1116" s="70"/>
    </row>
    <row r="1117" spans="1:14" ht="15.75" customHeight="1" x14ac:dyDescent="0.2">
      <c r="A1117" s="53">
        <f t="shared" ref="A1117:A1122" si="318">G1117</f>
        <v>3</v>
      </c>
      <c r="B1117" s="54" t="str">
        <f t="shared" si="1"/>
        <v xml:space="preserve"> </v>
      </c>
      <c r="C1117" s="72" t="str">
        <f t="shared" ref="C1117:C1122" si="319">IF(H1117&gt;0,LEFT(E1117,3),"  ")</f>
        <v xml:space="preserve">  </v>
      </c>
      <c r="D1117" s="72" t="str">
        <f t="shared" ref="D1117:D1122" si="320">IF(H1117&gt;0,LEFT(E1117,4),"  ")</f>
        <v xml:space="preserve">  </v>
      </c>
      <c r="E1117" s="73"/>
      <c r="F1117" s="74"/>
      <c r="G1117" s="75">
        <v>3</v>
      </c>
      <c r="H1117" s="76"/>
      <c r="I1117" s="76"/>
      <c r="J1117" s="8" t="s">
        <v>152</v>
      </c>
      <c r="K1117" s="77">
        <f t="shared" ref="K1117:M1117" si="321">SUM(K1118)</f>
        <v>25000</v>
      </c>
      <c r="L1117" s="77">
        <f t="shared" si="321"/>
        <v>25000</v>
      </c>
      <c r="M1117" s="77">
        <f t="shared" si="321"/>
        <v>25000</v>
      </c>
      <c r="N1117" s="99"/>
    </row>
    <row r="1118" spans="1:14" ht="15.75" customHeight="1" x14ac:dyDescent="0.2">
      <c r="A1118" s="53">
        <f t="shared" si="318"/>
        <v>32</v>
      </c>
      <c r="B1118" s="54" t="str">
        <f t="shared" si="1"/>
        <v xml:space="preserve"> </v>
      </c>
      <c r="C1118" s="72" t="str">
        <f t="shared" si="319"/>
        <v xml:space="preserve">  </v>
      </c>
      <c r="D1118" s="72" t="str">
        <f t="shared" si="320"/>
        <v xml:space="preserve">  </v>
      </c>
      <c r="E1118" s="73"/>
      <c r="F1118" s="74"/>
      <c r="G1118" s="75">
        <v>32</v>
      </c>
      <c r="H1118" s="76"/>
      <c r="I1118" s="76"/>
      <c r="J1118" s="8" t="s">
        <v>153</v>
      </c>
      <c r="K1118" s="77">
        <f t="shared" ref="K1118:M1118" si="322">SUM(K1119)</f>
        <v>25000</v>
      </c>
      <c r="L1118" s="77">
        <f t="shared" si="322"/>
        <v>25000</v>
      </c>
      <c r="M1118" s="77">
        <f t="shared" si="322"/>
        <v>25000</v>
      </c>
      <c r="N1118" s="99"/>
    </row>
    <row r="1119" spans="1:14" ht="15.75" customHeight="1" x14ac:dyDescent="0.2">
      <c r="A1119" s="53">
        <f t="shared" si="318"/>
        <v>322</v>
      </c>
      <c r="B1119" s="54" t="str">
        <f t="shared" si="1"/>
        <v xml:space="preserve"> </v>
      </c>
      <c r="C1119" s="72" t="str">
        <f t="shared" si="319"/>
        <v xml:space="preserve">  </v>
      </c>
      <c r="D1119" s="72" t="str">
        <f t="shared" si="320"/>
        <v xml:space="preserve">  </v>
      </c>
      <c r="E1119" s="73"/>
      <c r="F1119" s="74"/>
      <c r="G1119" s="75">
        <v>322</v>
      </c>
      <c r="H1119" s="76"/>
      <c r="I1119" s="76"/>
      <c r="J1119" s="8" t="s">
        <v>163</v>
      </c>
      <c r="K1119" s="77">
        <f t="shared" ref="K1119:M1119" si="323">SUM(K1120)</f>
        <v>25000</v>
      </c>
      <c r="L1119" s="77">
        <f t="shared" si="323"/>
        <v>25000</v>
      </c>
      <c r="M1119" s="77">
        <f t="shared" si="323"/>
        <v>25000</v>
      </c>
      <c r="N1119" s="70"/>
    </row>
    <row r="1120" spans="1:14" ht="15.75" hidden="1" customHeight="1" x14ac:dyDescent="0.2">
      <c r="A1120" s="53">
        <f t="shared" si="318"/>
        <v>3222</v>
      </c>
      <c r="B1120" s="54">
        <f t="shared" si="1"/>
        <v>52</v>
      </c>
      <c r="C1120" s="72" t="str">
        <f t="shared" si="319"/>
        <v>091</v>
      </c>
      <c r="D1120" s="72" t="str">
        <f t="shared" si="320"/>
        <v>0912</v>
      </c>
      <c r="E1120" s="73" t="s">
        <v>139</v>
      </c>
      <c r="F1120" s="74">
        <v>52</v>
      </c>
      <c r="G1120" s="75">
        <v>3222</v>
      </c>
      <c r="H1120" s="101">
        <v>1361</v>
      </c>
      <c r="I1120" s="101" t="s">
        <v>145</v>
      </c>
      <c r="J1120" s="8" t="s">
        <v>202</v>
      </c>
      <c r="K1120" s="77">
        <v>25000</v>
      </c>
      <c r="L1120" s="77">
        <v>25000</v>
      </c>
      <c r="M1120" s="77">
        <v>25000</v>
      </c>
      <c r="N1120" s="70">
        <v>5212</v>
      </c>
    </row>
    <row r="1121" spans="1:14" ht="15.75" customHeight="1" x14ac:dyDescent="0.2">
      <c r="A1121" s="53">
        <f t="shared" si="318"/>
        <v>0</v>
      </c>
      <c r="B1121" s="54" t="str">
        <f t="shared" si="1"/>
        <v xml:space="preserve"> </v>
      </c>
      <c r="C1121" s="72" t="str">
        <f t="shared" si="319"/>
        <v xml:space="preserve">  </v>
      </c>
      <c r="D1121" s="72" t="str">
        <f t="shared" si="320"/>
        <v xml:space="preserve">  </v>
      </c>
      <c r="E1121" s="73"/>
      <c r="F1121" s="74"/>
      <c r="G1121" s="75"/>
      <c r="H1121" s="76"/>
      <c r="I1121" s="76"/>
      <c r="J1121" s="8"/>
      <c r="K1121" s="77"/>
      <c r="L1121" s="77"/>
      <c r="M1121" s="77"/>
      <c r="N1121" s="70"/>
    </row>
    <row r="1122" spans="1:14" ht="15.75" customHeight="1" x14ac:dyDescent="0.2">
      <c r="A1122" s="53" t="str">
        <f t="shared" si="318"/>
        <v>T 1207 28</v>
      </c>
      <c r="B1122" s="54" t="str">
        <f t="shared" si="1"/>
        <v xml:space="preserve"> </v>
      </c>
      <c r="C1122" s="72" t="str">
        <f t="shared" si="319"/>
        <v xml:space="preserve">  </v>
      </c>
      <c r="D1122" s="72" t="str">
        <f t="shared" si="320"/>
        <v xml:space="preserve">  </v>
      </c>
      <c r="E1122" s="73" t="s">
        <v>139</v>
      </c>
      <c r="F1122" s="74"/>
      <c r="G1122" s="114" t="s">
        <v>285</v>
      </c>
      <c r="H1122" s="91"/>
      <c r="I1122" s="91"/>
      <c r="J1122" s="24" t="s">
        <v>286</v>
      </c>
      <c r="K1122" s="92">
        <f t="shared" ref="K1122:M1122" si="324">SUM(K1124)</f>
        <v>0</v>
      </c>
      <c r="L1122" s="92">
        <f t="shared" si="324"/>
        <v>0</v>
      </c>
      <c r="M1122" s="92">
        <f t="shared" si="324"/>
        <v>0</v>
      </c>
      <c r="N1122" s="70"/>
    </row>
    <row r="1123" spans="1:14" ht="15.75" customHeight="1" x14ac:dyDescent="0.2">
      <c r="A1123" s="53"/>
      <c r="B1123" s="54" t="str">
        <f t="shared" si="1"/>
        <v xml:space="preserve"> </v>
      </c>
      <c r="C1123" s="72"/>
      <c r="D1123" s="72"/>
      <c r="E1123" s="73"/>
      <c r="F1123" s="74"/>
      <c r="G1123" s="93">
        <v>52</v>
      </c>
      <c r="H1123" s="94"/>
      <c r="I1123" s="94"/>
      <c r="J1123" s="95" t="s">
        <v>109</v>
      </c>
      <c r="K1123" s="96">
        <f t="shared" ref="K1123:M1123" si="325">SUMIF($F1124:$F1128,$G1123,K1124:K1128)</f>
        <v>0</v>
      </c>
      <c r="L1123" s="96">
        <f t="shared" si="325"/>
        <v>0</v>
      </c>
      <c r="M1123" s="96">
        <f t="shared" si="325"/>
        <v>0</v>
      </c>
      <c r="N1123" s="70"/>
    </row>
    <row r="1124" spans="1:14" ht="15.75" customHeight="1" x14ac:dyDescent="0.2">
      <c r="A1124" s="53">
        <f t="shared" ref="A1124:A1129" si="326">G1124</f>
        <v>3</v>
      </c>
      <c r="B1124" s="54" t="str">
        <f t="shared" si="1"/>
        <v xml:space="preserve"> </v>
      </c>
      <c r="C1124" s="72" t="str">
        <f t="shared" ref="C1124:C1129" si="327">IF(H1124&gt;0,LEFT(E1124,3),"  ")</f>
        <v xml:space="preserve">  </v>
      </c>
      <c r="D1124" s="72" t="str">
        <f t="shared" ref="D1124:D1129" si="328">IF(H1124&gt;0,LEFT(E1124,4),"  ")</f>
        <v xml:space="preserve">  </v>
      </c>
      <c r="E1124" s="73"/>
      <c r="F1124" s="74"/>
      <c r="G1124" s="75">
        <v>3</v>
      </c>
      <c r="H1124" s="76"/>
      <c r="I1124" s="76"/>
      <c r="J1124" s="8" t="s">
        <v>152</v>
      </c>
      <c r="K1124" s="77">
        <f t="shared" ref="K1124:M1124" si="329">SUM(K1125)</f>
        <v>0</v>
      </c>
      <c r="L1124" s="77">
        <f t="shared" si="329"/>
        <v>0</v>
      </c>
      <c r="M1124" s="77">
        <f t="shared" si="329"/>
        <v>0</v>
      </c>
      <c r="N1124" s="70"/>
    </row>
    <row r="1125" spans="1:14" ht="15.75" customHeight="1" x14ac:dyDescent="0.2">
      <c r="A1125" s="53">
        <f t="shared" si="326"/>
        <v>32</v>
      </c>
      <c r="B1125" s="54" t="str">
        <f t="shared" si="1"/>
        <v xml:space="preserve"> </v>
      </c>
      <c r="C1125" s="72" t="str">
        <f t="shared" si="327"/>
        <v xml:space="preserve">  </v>
      </c>
      <c r="D1125" s="72" t="str">
        <f t="shared" si="328"/>
        <v xml:space="preserve">  </v>
      </c>
      <c r="E1125" s="73"/>
      <c r="F1125" s="74"/>
      <c r="G1125" s="75">
        <v>32</v>
      </c>
      <c r="H1125" s="76"/>
      <c r="I1125" s="76"/>
      <c r="J1125" s="8" t="s">
        <v>153</v>
      </c>
      <c r="K1125" s="77">
        <f t="shared" ref="K1125:M1125" si="330">SUM(K1126)</f>
        <v>0</v>
      </c>
      <c r="L1125" s="77">
        <f t="shared" si="330"/>
        <v>0</v>
      </c>
      <c r="M1125" s="77">
        <f t="shared" si="330"/>
        <v>0</v>
      </c>
      <c r="N1125" s="70"/>
    </row>
    <row r="1126" spans="1:14" ht="15.75" customHeight="1" x14ac:dyDescent="0.2">
      <c r="A1126" s="53">
        <f t="shared" si="326"/>
        <v>322</v>
      </c>
      <c r="B1126" s="54" t="str">
        <f t="shared" si="1"/>
        <v xml:space="preserve"> </v>
      </c>
      <c r="C1126" s="72" t="str">
        <f t="shared" si="327"/>
        <v xml:space="preserve">  </v>
      </c>
      <c r="D1126" s="72" t="str">
        <f t="shared" si="328"/>
        <v xml:space="preserve">  </v>
      </c>
      <c r="E1126" s="73"/>
      <c r="F1126" s="74"/>
      <c r="G1126" s="75">
        <v>322</v>
      </c>
      <c r="H1126" s="76"/>
      <c r="I1126" s="76"/>
      <c r="J1126" s="8" t="s">
        <v>163</v>
      </c>
      <c r="K1126" s="77">
        <f t="shared" ref="K1126:M1126" si="331">SUM(K1127)</f>
        <v>0</v>
      </c>
      <c r="L1126" s="77">
        <f t="shared" si="331"/>
        <v>0</v>
      </c>
      <c r="M1126" s="77">
        <f t="shared" si="331"/>
        <v>0</v>
      </c>
      <c r="N1126" s="70"/>
    </row>
    <row r="1127" spans="1:14" ht="15.75" customHeight="1" x14ac:dyDescent="0.2">
      <c r="A1127" s="53">
        <f t="shared" si="326"/>
        <v>3222</v>
      </c>
      <c r="B1127" s="54">
        <f t="shared" si="1"/>
        <v>52</v>
      </c>
      <c r="C1127" s="72" t="str">
        <f t="shared" si="327"/>
        <v>091</v>
      </c>
      <c r="D1127" s="72" t="str">
        <f t="shared" si="328"/>
        <v>0912</v>
      </c>
      <c r="E1127" s="73" t="s">
        <v>139</v>
      </c>
      <c r="F1127" s="74">
        <v>52</v>
      </c>
      <c r="G1127" s="75">
        <v>3222</v>
      </c>
      <c r="H1127" s="101" t="s">
        <v>145</v>
      </c>
      <c r="I1127" s="101" t="s">
        <v>145</v>
      </c>
      <c r="J1127" s="8" t="s">
        <v>202</v>
      </c>
      <c r="K1127" s="77"/>
      <c r="L1127" s="77"/>
      <c r="M1127" s="77"/>
      <c r="N1127" s="99">
        <v>527</v>
      </c>
    </row>
    <row r="1128" spans="1:14" ht="15.75" customHeight="1" x14ac:dyDescent="0.2">
      <c r="A1128" s="53">
        <f t="shared" si="326"/>
        <v>0</v>
      </c>
      <c r="B1128" s="54" t="str">
        <f t="shared" si="1"/>
        <v xml:space="preserve"> </v>
      </c>
      <c r="C1128" s="72" t="str">
        <f t="shared" si="327"/>
        <v xml:space="preserve">  </v>
      </c>
      <c r="D1128" s="72" t="str">
        <f t="shared" si="328"/>
        <v xml:space="preserve">  </v>
      </c>
      <c r="E1128" s="73"/>
      <c r="F1128" s="74"/>
      <c r="G1128" s="75"/>
      <c r="H1128" s="76"/>
      <c r="I1128" s="76"/>
      <c r="J1128" s="8"/>
      <c r="K1128" s="77"/>
      <c r="L1128" s="77"/>
      <c r="M1128" s="77"/>
      <c r="N1128" s="70"/>
    </row>
    <row r="1129" spans="1:14" ht="15.75" customHeight="1" x14ac:dyDescent="0.2">
      <c r="A1129" s="53" t="str">
        <f t="shared" si="326"/>
        <v>T 1207 21</v>
      </c>
      <c r="B1129" s="54" t="str">
        <f t="shared" si="1"/>
        <v xml:space="preserve"> </v>
      </c>
      <c r="C1129" s="72" t="str">
        <f t="shared" si="327"/>
        <v xml:space="preserve">  </v>
      </c>
      <c r="D1129" s="72" t="str">
        <f t="shared" si="328"/>
        <v xml:space="preserve">  </v>
      </c>
      <c r="E1129" s="73" t="s">
        <v>139</v>
      </c>
      <c r="F1129" s="74"/>
      <c r="G1129" s="102" t="s">
        <v>287</v>
      </c>
      <c r="H1129" s="91"/>
      <c r="I1129" s="91"/>
      <c r="J1129" s="24" t="s">
        <v>288</v>
      </c>
      <c r="K1129" s="92">
        <f t="shared" ref="K1129:M1129" si="332">SUM(K1131)</f>
        <v>0</v>
      </c>
      <c r="L1129" s="92">
        <f t="shared" si="332"/>
        <v>0</v>
      </c>
      <c r="M1129" s="92">
        <f t="shared" si="332"/>
        <v>0</v>
      </c>
      <c r="N1129" s="70"/>
    </row>
    <row r="1130" spans="1:14" ht="15.75" customHeight="1" x14ac:dyDescent="0.2">
      <c r="A1130" s="53"/>
      <c r="B1130" s="54" t="str">
        <f t="shared" si="1"/>
        <v xml:space="preserve"> </v>
      </c>
      <c r="C1130" s="72"/>
      <c r="D1130" s="72"/>
      <c r="E1130" s="73"/>
      <c r="F1130" s="74"/>
      <c r="G1130" s="93">
        <v>11</v>
      </c>
      <c r="H1130" s="94"/>
      <c r="I1130" s="94"/>
      <c r="J1130" s="95" t="s">
        <v>106</v>
      </c>
      <c r="K1130" s="96">
        <f t="shared" ref="K1130:M1130" si="333">SUMIF($F1131:$F1145,$G1130,K1131:K1145)</f>
        <v>0</v>
      </c>
      <c r="L1130" s="96">
        <f t="shared" si="333"/>
        <v>0</v>
      </c>
      <c r="M1130" s="96">
        <f t="shared" si="333"/>
        <v>0</v>
      </c>
      <c r="N1130" s="70"/>
    </row>
    <row r="1131" spans="1:14" ht="15.75" customHeight="1" x14ac:dyDescent="0.2">
      <c r="A1131" s="53">
        <f t="shared" ref="A1131:A1146" si="334">G1131</f>
        <v>3</v>
      </c>
      <c r="B1131" s="54" t="str">
        <f t="shared" si="1"/>
        <v xml:space="preserve"> </v>
      </c>
      <c r="C1131" s="72" t="str">
        <f t="shared" ref="C1131:C1146" si="335">IF(H1131&gt;0,LEFT(E1131,3),"  ")</f>
        <v xml:space="preserve">  </v>
      </c>
      <c r="D1131" s="72" t="str">
        <f t="shared" ref="D1131:D1146" si="336">IF(H1131&gt;0,LEFT(E1131,4),"  ")</f>
        <v xml:space="preserve">  </v>
      </c>
      <c r="E1131" s="73"/>
      <c r="F1131" s="74"/>
      <c r="G1131" s="75">
        <v>3</v>
      </c>
      <c r="H1131" s="76"/>
      <c r="I1131" s="76"/>
      <c r="J1131" s="8" t="s">
        <v>152</v>
      </c>
      <c r="K1131" s="77">
        <f t="shared" ref="K1131:M1131" si="337">SUM(K1132,K1139)</f>
        <v>0</v>
      </c>
      <c r="L1131" s="77">
        <f t="shared" si="337"/>
        <v>0</v>
      </c>
      <c r="M1131" s="77">
        <f t="shared" si="337"/>
        <v>0</v>
      </c>
      <c r="N1131" s="99"/>
    </row>
    <row r="1132" spans="1:14" ht="15.75" customHeight="1" x14ac:dyDescent="0.2">
      <c r="A1132" s="53">
        <f t="shared" si="334"/>
        <v>31</v>
      </c>
      <c r="B1132" s="54" t="str">
        <f t="shared" si="1"/>
        <v xml:space="preserve"> </v>
      </c>
      <c r="C1132" s="72" t="str">
        <f t="shared" si="335"/>
        <v xml:space="preserve">  </v>
      </c>
      <c r="D1132" s="72" t="str">
        <f t="shared" si="336"/>
        <v xml:space="preserve">  </v>
      </c>
      <c r="E1132" s="73"/>
      <c r="F1132" s="74"/>
      <c r="G1132" s="75">
        <v>31</v>
      </c>
      <c r="H1132" s="76"/>
      <c r="I1132" s="76"/>
      <c r="J1132" s="8" t="s">
        <v>213</v>
      </c>
      <c r="K1132" s="77">
        <f t="shared" ref="K1132:M1132" si="338">SUM(K1133,K1135,K1137)</f>
        <v>0</v>
      </c>
      <c r="L1132" s="77">
        <f t="shared" si="338"/>
        <v>0</v>
      </c>
      <c r="M1132" s="77">
        <f t="shared" si="338"/>
        <v>0</v>
      </c>
      <c r="N1132" s="99"/>
    </row>
    <row r="1133" spans="1:14" ht="15.75" customHeight="1" x14ac:dyDescent="0.2">
      <c r="A1133" s="53">
        <f t="shared" si="334"/>
        <v>311</v>
      </c>
      <c r="B1133" s="54" t="str">
        <f t="shared" si="1"/>
        <v xml:space="preserve"> </v>
      </c>
      <c r="C1133" s="72" t="str">
        <f t="shared" si="335"/>
        <v xml:space="preserve">  </v>
      </c>
      <c r="D1133" s="72" t="str">
        <f t="shared" si="336"/>
        <v xml:space="preserve">  </v>
      </c>
      <c r="E1133" s="73"/>
      <c r="F1133" s="74"/>
      <c r="G1133" s="75">
        <v>311</v>
      </c>
      <c r="H1133" s="76"/>
      <c r="I1133" s="76"/>
      <c r="J1133" s="8" t="s">
        <v>214</v>
      </c>
      <c r="K1133" s="77">
        <f t="shared" ref="K1133:M1133" si="339">SUM(K1134)</f>
        <v>0</v>
      </c>
      <c r="L1133" s="77">
        <f t="shared" si="339"/>
        <v>0</v>
      </c>
      <c r="M1133" s="77">
        <f t="shared" si="339"/>
        <v>0</v>
      </c>
      <c r="N1133" s="99"/>
    </row>
    <row r="1134" spans="1:14" ht="15.75" customHeight="1" x14ac:dyDescent="0.2">
      <c r="A1134" s="53">
        <f t="shared" si="334"/>
        <v>3111</v>
      </c>
      <c r="B1134" s="54">
        <f t="shared" si="1"/>
        <v>11</v>
      </c>
      <c r="C1134" s="72" t="str">
        <f t="shared" si="335"/>
        <v>091</v>
      </c>
      <c r="D1134" s="72" t="str">
        <f t="shared" si="336"/>
        <v>0912</v>
      </c>
      <c r="E1134" s="73" t="s">
        <v>139</v>
      </c>
      <c r="F1134" s="74">
        <v>11</v>
      </c>
      <c r="G1134" s="75">
        <v>3111</v>
      </c>
      <c r="H1134" s="101">
        <v>1363</v>
      </c>
      <c r="I1134" s="101" t="s">
        <v>145</v>
      </c>
      <c r="J1134" s="8" t="s">
        <v>215</v>
      </c>
      <c r="K1134" s="77"/>
      <c r="L1134" s="77"/>
      <c r="M1134" s="77"/>
      <c r="N1134" s="99">
        <v>111</v>
      </c>
    </row>
    <row r="1135" spans="1:14" ht="15.75" customHeight="1" x14ac:dyDescent="0.2">
      <c r="A1135" s="53">
        <f t="shared" si="334"/>
        <v>312</v>
      </c>
      <c r="B1135" s="54" t="str">
        <f t="shared" si="1"/>
        <v xml:space="preserve"> </v>
      </c>
      <c r="C1135" s="72" t="str">
        <f t="shared" si="335"/>
        <v xml:space="preserve">  </v>
      </c>
      <c r="D1135" s="72" t="str">
        <f t="shared" si="336"/>
        <v xml:space="preserve">  </v>
      </c>
      <c r="E1135" s="73"/>
      <c r="F1135" s="74"/>
      <c r="G1135" s="75">
        <v>312</v>
      </c>
      <c r="H1135" s="76"/>
      <c r="I1135" s="76"/>
      <c r="J1135" s="8" t="s">
        <v>218</v>
      </c>
      <c r="K1135" s="77">
        <f t="shared" ref="K1135:M1135" si="340">SUM(K1136)</f>
        <v>0</v>
      </c>
      <c r="L1135" s="77">
        <f t="shared" si="340"/>
        <v>0</v>
      </c>
      <c r="M1135" s="77">
        <f t="shared" si="340"/>
        <v>0</v>
      </c>
      <c r="N1135" s="99"/>
    </row>
    <row r="1136" spans="1:14" ht="15.75" customHeight="1" x14ac:dyDescent="0.2">
      <c r="A1136" s="53">
        <f t="shared" si="334"/>
        <v>3121</v>
      </c>
      <c r="B1136" s="54">
        <f t="shared" si="1"/>
        <v>11</v>
      </c>
      <c r="C1136" s="72" t="str">
        <f t="shared" si="335"/>
        <v>091</v>
      </c>
      <c r="D1136" s="72" t="str">
        <f t="shared" si="336"/>
        <v>0912</v>
      </c>
      <c r="E1136" s="73" t="s">
        <v>139</v>
      </c>
      <c r="F1136" s="74">
        <v>11</v>
      </c>
      <c r="G1136" s="75">
        <v>3121</v>
      </c>
      <c r="H1136" s="101">
        <v>1364</v>
      </c>
      <c r="I1136" s="101" t="s">
        <v>145</v>
      </c>
      <c r="J1136" s="8" t="s">
        <v>218</v>
      </c>
      <c r="K1136" s="77"/>
      <c r="L1136" s="77"/>
      <c r="M1136" s="77"/>
      <c r="N1136" s="99">
        <v>111</v>
      </c>
    </row>
    <row r="1137" spans="1:14" ht="15.75" customHeight="1" x14ac:dyDescent="0.2">
      <c r="A1137" s="53">
        <f t="shared" si="334"/>
        <v>313</v>
      </c>
      <c r="B1137" s="54" t="str">
        <f t="shared" si="1"/>
        <v xml:space="preserve"> </v>
      </c>
      <c r="C1137" s="72" t="str">
        <f t="shared" si="335"/>
        <v xml:space="preserve">  </v>
      </c>
      <c r="D1137" s="72" t="str">
        <f t="shared" si="336"/>
        <v xml:space="preserve">  </v>
      </c>
      <c r="E1137" s="73"/>
      <c r="F1137" s="74"/>
      <c r="G1137" s="75">
        <v>313</v>
      </c>
      <c r="H1137" s="76"/>
      <c r="I1137" s="76"/>
      <c r="J1137" s="8" t="s">
        <v>219</v>
      </c>
      <c r="K1137" s="77">
        <f t="shared" ref="K1137:M1137" si="341">SUM(K1138)</f>
        <v>0</v>
      </c>
      <c r="L1137" s="77">
        <f t="shared" si="341"/>
        <v>0</v>
      </c>
      <c r="M1137" s="77">
        <f t="shared" si="341"/>
        <v>0</v>
      </c>
      <c r="N1137" s="99"/>
    </row>
    <row r="1138" spans="1:14" ht="15.75" customHeight="1" x14ac:dyDescent="0.2">
      <c r="A1138" s="53">
        <f t="shared" si="334"/>
        <v>3132</v>
      </c>
      <c r="B1138" s="54">
        <f t="shared" si="1"/>
        <v>11</v>
      </c>
      <c r="C1138" s="72" t="str">
        <f t="shared" si="335"/>
        <v>091</v>
      </c>
      <c r="D1138" s="72" t="str">
        <f t="shared" si="336"/>
        <v>0912</v>
      </c>
      <c r="E1138" s="73" t="s">
        <v>139</v>
      </c>
      <c r="F1138" s="74">
        <v>11</v>
      </c>
      <c r="G1138" s="75">
        <v>3132</v>
      </c>
      <c r="H1138" s="101">
        <v>1365</v>
      </c>
      <c r="I1138" s="101" t="s">
        <v>145</v>
      </c>
      <c r="J1138" s="8" t="s">
        <v>220</v>
      </c>
      <c r="K1138" s="77"/>
      <c r="L1138" s="77"/>
      <c r="M1138" s="77"/>
      <c r="N1138" s="99">
        <v>111</v>
      </c>
    </row>
    <row r="1139" spans="1:14" ht="15.75" customHeight="1" x14ac:dyDescent="0.2">
      <c r="A1139" s="53">
        <f t="shared" si="334"/>
        <v>32</v>
      </c>
      <c r="B1139" s="54" t="str">
        <f t="shared" si="1"/>
        <v xml:space="preserve"> </v>
      </c>
      <c r="C1139" s="72" t="str">
        <f t="shared" si="335"/>
        <v xml:space="preserve">  </v>
      </c>
      <c r="D1139" s="72" t="str">
        <f t="shared" si="336"/>
        <v xml:space="preserve">  </v>
      </c>
      <c r="E1139" s="73"/>
      <c r="F1139" s="74"/>
      <c r="G1139" s="75">
        <v>32</v>
      </c>
      <c r="H1139" s="76"/>
      <c r="I1139" s="76"/>
      <c r="J1139" s="8" t="s">
        <v>153</v>
      </c>
      <c r="K1139" s="77">
        <f t="shared" ref="K1139:M1139" si="342">SUM(K1140,K1143)</f>
        <v>0</v>
      </c>
      <c r="L1139" s="77">
        <f t="shared" si="342"/>
        <v>0</v>
      </c>
      <c r="M1139" s="77">
        <f t="shared" si="342"/>
        <v>0</v>
      </c>
      <c r="N1139" s="99"/>
    </row>
    <row r="1140" spans="1:14" ht="15.75" customHeight="1" x14ac:dyDescent="0.2">
      <c r="A1140" s="53">
        <f t="shared" si="334"/>
        <v>321</v>
      </c>
      <c r="B1140" s="54" t="str">
        <f t="shared" si="1"/>
        <v xml:space="preserve"> </v>
      </c>
      <c r="C1140" s="72" t="str">
        <f t="shared" si="335"/>
        <v xml:space="preserve">  </v>
      </c>
      <c r="D1140" s="72" t="str">
        <f t="shared" si="336"/>
        <v xml:space="preserve">  </v>
      </c>
      <c r="E1140" s="73"/>
      <c r="F1140" s="74"/>
      <c r="G1140" s="75">
        <v>321</v>
      </c>
      <c r="H1140" s="76"/>
      <c r="I1140" s="76"/>
      <c r="J1140" s="8" t="s">
        <v>159</v>
      </c>
      <c r="K1140" s="77">
        <f t="shared" ref="K1140:M1140" si="343">SUM(K1141:K1142)</f>
        <v>0</v>
      </c>
      <c r="L1140" s="77">
        <f t="shared" si="343"/>
        <v>0</v>
      </c>
      <c r="M1140" s="77">
        <f t="shared" si="343"/>
        <v>0</v>
      </c>
      <c r="N1140" s="99"/>
    </row>
    <row r="1141" spans="1:14" ht="15.75" customHeight="1" x14ac:dyDescent="0.2">
      <c r="A1141" s="53">
        <f t="shared" si="334"/>
        <v>3211</v>
      </c>
      <c r="B1141" s="54">
        <f t="shared" si="1"/>
        <v>11</v>
      </c>
      <c r="C1141" s="72" t="str">
        <f t="shared" si="335"/>
        <v>091</v>
      </c>
      <c r="D1141" s="72" t="str">
        <f t="shared" si="336"/>
        <v>0912</v>
      </c>
      <c r="E1141" s="73" t="s">
        <v>139</v>
      </c>
      <c r="F1141" s="74">
        <v>11</v>
      </c>
      <c r="G1141" s="75">
        <v>3211</v>
      </c>
      <c r="H1141" s="101">
        <v>1366</v>
      </c>
      <c r="I1141" s="101" t="s">
        <v>145</v>
      </c>
      <c r="J1141" s="8" t="s">
        <v>160</v>
      </c>
      <c r="K1141" s="77"/>
      <c r="L1141" s="77"/>
      <c r="M1141" s="77"/>
      <c r="N1141" s="99">
        <v>111</v>
      </c>
    </row>
    <row r="1142" spans="1:14" ht="15.75" customHeight="1" x14ac:dyDescent="0.2">
      <c r="A1142" s="53">
        <f t="shared" si="334"/>
        <v>3212</v>
      </c>
      <c r="B1142" s="54">
        <f t="shared" si="1"/>
        <v>11</v>
      </c>
      <c r="C1142" s="72" t="str">
        <f t="shared" si="335"/>
        <v>091</v>
      </c>
      <c r="D1142" s="72" t="str">
        <f t="shared" si="336"/>
        <v>0912</v>
      </c>
      <c r="E1142" s="73" t="s">
        <v>139</v>
      </c>
      <c r="F1142" s="74">
        <v>11</v>
      </c>
      <c r="G1142" s="75">
        <v>3212</v>
      </c>
      <c r="H1142" s="101">
        <v>1367</v>
      </c>
      <c r="I1142" s="101" t="s">
        <v>145</v>
      </c>
      <c r="J1142" s="8" t="s">
        <v>205</v>
      </c>
      <c r="K1142" s="77"/>
      <c r="L1142" s="77"/>
      <c r="M1142" s="77"/>
      <c r="N1142" s="99">
        <v>111</v>
      </c>
    </row>
    <row r="1143" spans="1:14" ht="15.75" customHeight="1" x14ac:dyDescent="0.2">
      <c r="A1143" s="53">
        <f t="shared" si="334"/>
        <v>322</v>
      </c>
      <c r="B1143" s="54" t="str">
        <f t="shared" si="1"/>
        <v xml:space="preserve"> </v>
      </c>
      <c r="C1143" s="72" t="str">
        <f t="shared" si="335"/>
        <v xml:space="preserve">  </v>
      </c>
      <c r="D1143" s="72" t="str">
        <f t="shared" si="336"/>
        <v xml:space="preserve">  </v>
      </c>
      <c r="E1143" s="73"/>
      <c r="F1143" s="74"/>
      <c r="G1143" s="75">
        <v>322</v>
      </c>
      <c r="H1143" s="76"/>
      <c r="I1143" s="76"/>
      <c r="J1143" s="8" t="s">
        <v>163</v>
      </c>
      <c r="K1143" s="77">
        <f t="shared" ref="K1143:M1143" si="344">SUM(K1144)</f>
        <v>0</v>
      </c>
      <c r="L1143" s="77">
        <f t="shared" si="344"/>
        <v>0</v>
      </c>
      <c r="M1143" s="77">
        <f t="shared" si="344"/>
        <v>0</v>
      </c>
      <c r="N1143" s="99"/>
    </row>
    <row r="1144" spans="1:14" ht="15.75" customHeight="1" x14ac:dyDescent="0.2">
      <c r="A1144" s="53">
        <f t="shared" si="334"/>
        <v>3222</v>
      </c>
      <c r="B1144" s="54">
        <f t="shared" si="1"/>
        <v>11</v>
      </c>
      <c r="C1144" s="72" t="str">
        <f t="shared" si="335"/>
        <v>091</v>
      </c>
      <c r="D1144" s="72" t="str">
        <f t="shared" si="336"/>
        <v>0912</v>
      </c>
      <c r="E1144" s="73" t="s">
        <v>139</v>
      </c>
      <c r="F1144" s="74">
        <v>11</v>
      </c>
      <c r="G1144" s="75">
        <v>3222</v>
      </c>
      <c r="H1144" s="101">
        <v>1368</v>
      </c>
      <c r="I1144" s="101" t="s">
        <v>145</v>
      </c>
      <c r="J1144" s="8" t="s">
        <v>202</v>
      </c>
      <c r="K1144" s="77"/>
      <c r="L1144" s="77"/>
      <c r="M1144" s="77"/>
      <c r="N1144" s="99">
        <v>111</v>
      </c>
    </row>
    <row r="1145" spans="1:14" ht="15.75" customHeight="1" x14ac:dyDescent="0.2">
      <c r="A1145" s="53">
        <f t="shared" si="334"/>
        <v>0</v>
      </c>
      <c r="B1145" s="54" t="str">
        <f t="shared" si="1"/>
        <v xml:space="preserve"> </v>
      </c>
      <c r="C1145" s="72" t="str">
        <f t="shared" si="335"/>
        <v xml:space="preserve">  </v>
      </c>
      <c r="D1145" s="72" t="str">
        <f t="shared" si="336"/>
        <v xml:space="preserve">  </v>
      </c>
      <c r="E1145" s="73"/>
      <c r="F1145" s="74"/>
      <c r="G1145" s="75"/>
      <c r="H1145" s="76"/>
      <c r="I1145" s="76"/>
      <c r="J1145" s="8"/>
      <c r="K1145" s="77"/>
      <c r="L1145" s="77"/>
      <c r="M1145" s="77"/>
      <c r="N1145" s="99"/>
    </row>
    <row r="1146" spans="1:14" ht="15.75" customHeight="1" x14ac:dyDescent="0.2">
      <c r="A1146" s="53" t="str">
        <f t="shared" si="334"/>
        <v>T 1207 22</v>
      </c>
      <c r="B1146" s="54" t="str">
        <f t="shared" si="1"/>
        <v xml:space="preserve"> </v>
      </c>
      <c r="C1146" s="72" t="str">
        <f t="shared" si="335"/>
        <v xml:space="preserve">  </v>
      </c>
      <c r="D1146" s="72" t="str">
        <f t="shared" si="336"/>
        <v xml:space="preserve">  </v>
      </c>
      <c r="E1146" s="73" t="s">
        <v>139</v>
      </c>
      <c r="F1146" s="74"/>
      <c r="G1146" s="102" t="s">
        <v>289</v>
      </c>
      <c r="H1146" s="91"/>
      <c r="I1146" s="91"/>
      <c r="J1146" s="24" t="s">
        <v>290</v>
      </c>
      <c r="K1146" s="92">
        <f t="shared" ref="K1146:M1146" si="345">SUM(K1148)</f>
        <v>0</v>
      </c>
      <c r="L1146" s="92">
        <f t="shared" si="345"/>
        <v>0</v>
      </c>
      <c r="M1146" s="92">
        <f t="shared" si="345"/>
        <v>0</v>
      </c>
      <c r="N1146" s="70"/>
    </row>
    <row r="1147" spans="1:14" ht="15.75" customHeight="1" x14ac:dyDescent="0.2">
      <c r="A1147" s="53"/>
      <c r="B1147" s="54" t="str">
        <f t="shared" si="1"/>
        <v xml:space="preserve"> </v>
      </c>
      <c r="C1147" s="72"/>
      <c r="D1147" s="72"/>
      <c r="E1147" s="73"/>
      <c r="F1147" s="74"/>
      <c r="G1147" s="93">
        <v>11</v>
      </c>
      <c r="H1147" s="94"/>
      <c r="I1147" s="94"/>
      <c r="J1147" s="95" t="s">
        <v>106</v>
      </c>
      <c r="K1147" s="96">
        <f t="shared" ref="K1147:M1147" si="346">SUMIF($F1148:$F1165,$G1147,K1148:K1165)</f>
        <v>0</v>
      </c>
      <c r="L1147" s="96">
        <f t="shared" si="346"/>
        <v>0</v>
      </c>
      <c r="M1147" s="96">
        <f t="shared" si="346"/>
        <v>0</v>
      </c>
      <c r="N1147" s="70"/>
    </row>
    <row r="1148" spans="1:14" ht="15.75" customHeight="1" x14ac:dyDescent="0.2">
      <c r="A1148" s="53">
        <f t="shared" ref="A1148:A1166" si="347">G1148</f>
        <v>3</v>
      </c>
      <c r="B1148" s="54" t="str">
        <f t="shared" si="1"/>
        <v xml:space="preserve"> </v>
      </c>
      <c r="C1148" s="72" t="str">
        <f t="shared" ref="C1148:C1166" si="348">IF(H1148&gt;0,LEFT(E1148,3),"  ")</f>
        <v xml:space="preserve">  </v>
      </c>
      <c r="D1148" s="72" t="str">
        <f t="shared" ref="D1148:D1166" si="349">IF(H1148&gt;0,LEFT(E1148,4),"  ")</f>
        <v xml:space="preserve">  </v>
      </c>
      <c r="E1148" s="73"/>
      <c r="F1148" s="74"/>
      <c r="G1148" s="75">
        <v>3</v>
      </c>
      <c r="H1148" s="76"/>
      <c r="I1148" s="76"/>
      <c r="J1148" s="8" t="s">
        <v>152</v>
      </c>
      <c r="K1148" s="77">
        <f t="shared" ref="K1148:M1148" si="350">SUM(K1149,K1154)</f>
        <v>0</v>
      </c>
      <c r="L1148" s="77">
        <f t="shared" si="350"/>
        <v>0</v>
      </c>
      <c r="M1148" s="77">
        <f t="shared" si="350"/>
        <v>0</v>
      </c>
      <c r="N1148" s="70"/>
    </row>
    <row r="1149" spans="1:14" ht="15.75" customHeight="1" x14ac:dyDescent="0.2">
      <c r="A1149" s="53">
        <f t="shared" si="347"/>
        <v>31</v>
      </c>
      <c r="B1149" s="54" t="str">
        <f t="shared" si="1"/>
        <v xml:space="preserve"> </v>
      </c>
      <c r="C1149" s="72" t="str">
        <f t="shared" si="348"/>
        <v xml:space="preserve">  </v>
      </c>
      <c r="D1149" s="72" t="str">
        <f t="shared" si="349"/>
        <v xml:space="preserve">  </v>
      </c>
      <c r="E1149" s="73"/>
      <c r="F1149" s="74"/>
      <c r="G1149" s="75">
        <v>31</v>
      </c>
      <c r="H1149" s="76"/>
      <c r="I1149" s="76"/>
      <c r="J1149" s="8" t="s">
        <v>213</v>
      </c>
      <c r="K1149" s="77">
        <f t="shared" ref="K1149:M1149" si="351">SUM(K1150,K1152)</f>
        <v>0</v>
      </c>
      <c r="L1149" s="77">
        <f t="shared" si="351"/>
        <v>0</v>
      </c>
      <c r="M1149" s="77">
        <f t="shared" si="351"/>
        <v>0</v>
      </c>
      <c r="N1149" s="70"/>
    </row>
    <row r="1150" spans="1:14" ht="15.75" customHeight="1" x14ac:dyDescent="0.2">
      <c r="A1150" s="53">
        <f t="shared" si="347"/>
        <v>311</v>
      </c>
      <c r="B1150" s="54" t="str">
        <f t="shared" si="1"/>
        <v xml:space="preserve"> </v>
      </c>
      <c r="C1150" s="72" t="str">
        <f t="shared" si="348"/>
        <v xml:space="preserve">  </v>
      </c>
      <c r="D1150" s="72" t="str">
        <f t="shared" si="349"/>
        <v xml:space="preserve">  </v>
      </c>
      <c r="E1150" s="73"/>
      <c r="F1150" s="74"/>
      <c r="G1150" s="75">
        <v>311</v>
      </c>
      <c r="H1150" s="76"/>
      <c r="I1150" s="76"/>
      <c r="J1150" s="8" t="s">
        <v>214</v>
      </c>
      <c r="K1150" s="77">
        <f t="shared" ref="K1150:M1150" si="352">SUM(K1151)</f>
        <v>0</v>
      </c>
      <c r="L1150" s="77">
        <f t="shared" si="352"/>
        <v>0</v>
      </c>
      <c r="M1150" s="77">
        <f t="shared" si="352"/>
        <v>0</v>
      </c>
      <c r="N1150" s="70"/>
    </row>
    <row r="1151" spans="1:14" ht="15.75" customHeight="1" x14ac:dyDescent="0.2">
      <c r="A1151" s="53">
        <f t="shared" si="347"/>
        <v>3111</v>
      </c>
      <c r="B1151" s="54">
        <f t="shared" si="1"/>
        <v>11</v>
      </c>
      <c r="C1151" s="72" t="str">
        <f t="shared" si="348"/>
        <v>091</v>
      </c>
      <c r="D1151" s="72" t="str">
        <f t="shared" si="349"/>
        <v>0912</v>
      </c>
      <c r="E1151" s="73" t="s">
        <v>139</v>
      </c>
      <c r="F1151" s="74">
        <v>11</v>
      </c>
      <c r="G1151" s="75">
        <v>3111</v>
      </c>
      <c r="H1151" s="101">
        <v>1369</v>
      </c>
      <c r="I1151" s="101" t="s">
        <v>145</v>
      </c>
      <c r="J1151" s="8" t="s">
        <v>215</v>
      </c>
      <c r="K1151" s="77"/>
      <c r="L1151" s="77"/>
      <c r="M1151" s="77"/>
      <c r="N1151" s="99">
        <v>111</v>
      </c>
    </row>
    <row r="1152" spans="1:14" ht="15.75" customHeight="1" x14ac:dyDescent="0.2">
      <c r="A1152" s="53">
        <f t="shared" si="347"/>
        <v>313</v>
      </c>
      <c r="B1152" s="54" t="str">
        <f t="shared" si="1"/>
        <v xml:space="preserve"> </v>
      </c>
      <c r="C1152" s="72" t="str">
        <f t="shared" si="348"/>
        <v xml:space="preserve">  </v>
      </c>
      <c r="D1152" s="72" t="str">
        <f t="shared" si="349"/>
        <v xml:space="preserve">  </v>
      </c>
      <c r="E1152" s="73"/>
      <c r="F1152" s="74"/>
      <c r="G1152" s="75">
        <v>313</v>
      </c>
      <c r="H1152" s="76"/>
      <c r="I1152" s="76"/>
      <c r="J1152" s="8" t="s">
        <v>219</v>
      </c>
      <c r="K1152" s="77">
        <f t="shared" ref="K1152:M1152" si="353">SUM(K1153)</f>
        <v>0</v>
      </c>
      <c r="L1152" s="77">
        <f t="shared" si="353"/>
        <v>0</v>
      </c>
      <c r="M1152" s="77">
        <f t="shared" si="353"/>
        <v>0</v>
      </c>
      <c r="N1152" s="70"/>
    </row>
    <row r="1153" spans="1:14" ht="15.75" customHeight="1" x14ac:dyDescent="0.2">
      <c r="A1153" s="53">
        <f t="shared" si="347"/>
        <v>3132</v>
      </c>
      <c r="B1153" s="54">
        <f t="shared" si="1"/>
        <v>11</v>
      </c>
      <c r="C1153" s="72" t="str">
        <f t="shared" si="348"/>
        <v>091</v>
      </c>
      <c r="D1153" s="72" t="str">
        <f t="shared" si="349"/>
        <v>0912</v>
      </c>
      <c r="E1153" s="73" t="s">
        <v>139</v>
      </c>
      <c r="F1153" s="74">
        <v>11</v>
      </c>
      <c r="G1153" s="75">
        <v>3132</v>
      </c>
      <c r="H1153" s="101">
        <v>1370</v>
      </c>
      <c r="I1153" s="101" t="s">
        <v>145</v>
      </c>
      <c r="J1153" s="8" t="s">
        <v>220</v>
      </c>
      <c r="K1153" s="77"/>
      <c r="L1153" s="77"/>
      <c r="M1153" s="77"/>
      <c r="N1153" s="99">
        <v>111</v>
      </c>
    </row>
    <row r="1154" spans="1:14" ht="15.75" customHeight="1" x14ac:dyDescent="0.2">
      <c r="A1154" s="53">
        <f t="shared" si="347"/>
        <v>32</v>
      </c>
      <c r="B1154" s="54" t="str">
        <f t="shared" si="1"/>
        <v xml:space="preserve"> </v>
      </c>
      <c r="C1154" s="72" t="str">
        <f t="shared" si="348"/>
        <v xml:space="preserve">  </v>
      </c>
      <c r="D1154" s="72" t="str">
        <f t="shared" si="349"/>
        <v xml:space="preserve">  </v>
      </c>
      <c r="E1154" s="73"/>
      <c r="F1154" s="74"/>
      <c r="G1154" s="75">
        <v>32</v>
      </c>
      <c r="H1154" s="76"/>
      <c r="I1154" s="76"/>
      <c r="J1154" s="8" t="s">
        <v>153</v>
      </c>
      <c r="K1154" s="77">
        <f t="shared" ref="K1154:M1154" si="354">SUM(K1155,K1158,K1162)</f>
        <v>0</v>
      </c>
      <c r="L1154" s="77">
        <f t="shared" si="354"/>
        <v>0</v>
      </c>
      <c r="M1154" s="77">
        <f t="shared" si="354"/>
        <v>0</v>
      </c>
      <c r="N1154" s="70"/>
    </row>
    <row r="1155" spans="1:14" ht="15.75" customHeight="1" x14ac:dyDescent="0.2">
      <c r="A1155" s="53">
        <f t="shared" si="347"/>
        <v>322</v>
      </c>
      <c r="B1155" s="54" t="str">
        <f t="shared" si="1"/>
        <v xml:space="preserve"> </v>
      </c>
      <c r="C1155" s="72" t="str">
        <f t="shared" si="348"/>
        <v xml:space="preserve">  </v>
      </c>
      <c r="D1155" s="72" t="str">
        <f t="shared" si="349"/>
        <v xml:space="preserve">  </v>
      </c>
      <c r="E1155" s="73"/>
      <c r="F1155" s="74"/>
      <c r="G1155" s="75">
        <v>322</v>
      </c>
      <c r="H1155" s="76"/>
      <c r="I1155" s="76"/>
      <c r="J1155" s="8" t="s">
        <v>163</v>
      </c>
      <c r="K1155" s="77">
        <f t="shared" ref="K1155:M1155" si="355">SUM(K1156:K1157)</f>
        <v>0</v>
      </c>
      <c r="L1155" s="77">
        <f t="shared" si="355"/>
        <v>0</v>
      </c>
      <c r="M1155" s="77">
        <f t="shared" si="355"/>
        <v>0</v>
      </c>
      <c r="N1155" s="70"/>
    </row>
    <row r="1156" spans="1:14" ht="15.75" customHeight="1" x14ac:dyDescent="0.2">
      <c r="A1156" s="53">
        <f t="shared" si="347"/>
        <v>3221</v>
      </c>
      <c r="B1156" s="54">
        <f t="shared" si="1"/>
        <v>11</v>
      </c>
      <c r="C1156" s="72" t="str">
        <f t="shared" si="348"/>
        <v>091</v>
      </c>
      <c r="D1156" s="72" t="str">
        <f t="shared" si="349"/>
        <v>0912</v>
      </c>
      <c r="E1156" s="73" t="s">
        <v>139</v>
      </c>
      <c r="F1156" s="74">
        <v>11</v>
      </c>
      <c r="G1156" s="75">
        <v>3221</v>
      </c>
      <c r="H1156" s="101">
        <v>1371</v>
      </c>
      <c r="I1156" s="101" t="s">
        <v>145</v>
      </c>
      <c r="J1156" s="8" t="s">
        <v>164</v>
      </c>
      <c r="K1156" s="77"/>
      <c r="L1156" s="77"/>
      <c r="M1156" s="77"/>
      <c r="N1156" s="99">
        <v>111</v>
      </c>
    </row>
    <row r="1157" spans="1:14" ht="15.75" customHeight="1" x14ac:dyDescent="0.2">
      <c r="A1157" s="53">
        <f t="shared" si="347"/>
        <v>3222</v>
      </c>
      <c r="B1157" s="54">
        <f t="shared" si="1"/>
        <v>11</v>
      </c>
      <c r="C1157" s="72" t="str">
        <f t="shared" si="348"/>
        <v>091</v>
      </c>
      <c r="D1157" s="72" t="str">
        <f t="shared" si="349"/>
        <v>0912</v>
      </c>
      <c r="E1157" s="73" t="s">
        <v>139</v>
      </c>
      <c r="F1157" s="74">
        <v>11</v>
      </c>
      <c r="G1157" s="75">
        <v>3222</v>
      </c>
      <c r="H1157" s="101">
        <v>1372</v>
      </c>
      <c r="I1157" s="101" t="s">
        <v>145</v>
      </c>
      <c r="J1157" s="8" t="s">
        <v>202</v>
      </c>
      <c r="K1157" s="77"/>
      <c r="L1157" s="77"/>
      <c r="M1157" s="77"/>
      <c r="N1157" s="99">
        <v>111</v>
      </c>
    </row>
    <row r="1158" spans="1:14" ht="15.75" customHeight="1" x14ac:dyDescent="0.2">
      <c r="A1158" s="53">
        <f t="shared" si="347"/>
        <v>323</v>
      </c>
      <c r="B1158" s="54" t="str">
        <f t="shared" si="1"/>
        <v xml:space="preserve"> </v>
      </c>
      <c r="C1158" s="72" t="str">
        <f t="shared" si="348"/>
        <v xml:space="preserve">  </v>
      </c>
      <c r="D1158" s="72" t="str">
        <f t="shared" si="349"/>
        <v xml:space="preserve">  </v>
      </c>
      <c r="E1158" s="73"/>
      <c r="F1158" s="74"/>
      <c r="G1158" s="75">
        <v>323</v>
      </c>
      <c r="H1158" s="76"/>
      <c r="I1158" s="76"/>
      <c r="J1158" s="8" t="s">
        <v>154</v>
      </c>
      <c r="K1158" s="77">
        <f t="shared" ref="K1158:M1158" si="356">SUM(K1159:K1161)</f>
        <v>0</v>
      </c>
      <c r="L1158" s="77">
        <f t="shared" si="356"/>
        <v>0</v>
      </c>
      <c r="M1158" s="77">
        <f t="shared" si="356"/>
        <v>0</v>
      </c>
      <c r="N1158" s="70"/>
    </row>
    <row r="1159" spans="1:14" ht="15.75" customHeight="1" x14ac:dyDescent="0.2">
      <c r="A1159" s="53">
        <f t="shared" si="347"/>
        <v>3231</v>
      </c>
      <c r="B1159" s="54">
        <f t="shared" si="1"/>
        <v>11</v>
      </c>
      <c r="C1159" s="72" t="str">
        <f t="shared" si="348"/>
        <v>091</v>
      </c>
      <c r="D1159" s="72" t="str">
        <f t="shared" si="349"/>
        <v>0912</v>
      </c>
      <c r="E1159" s="73" t="s">
        <v>139</v>
      </c>
      <c r="F1159" s="74">
        <v>11</v>
      </c>
      <c r="G1159" s="75">
        <v>3231</v>
      </c>
      <c r="H1159" s="101">
        <v>1373</v>
      </c>
      <c r="I1159" s="101" t="s">
        <v>145</v>
      </c>
      <c r="J1159" s="8" t="s">
        <v>169</v>
      </c>
      <c r="K1159" s="77"/>
      <c r="L1159" s="77"/>
      <c r="M1159" s="77"/>
      <c r="N1159" s="99">
        <v>111</v>
      </c>
    </row>
    <row r="1160" spans="1:14" ht="15.75" customHeight="1" x14ac:dyDescent="0.2">
      <c r="A1160" s="53">
        <f t="shared" si="347"/>
        <v>3233</v>
      </c>
      <c r="B1160" s="54">
        <f t="shared" si="1"/>
        <v>11</v>
      </c>
      <c r="C1160" s="72" t="str">
        <f t="shared" si="348"/>
        <v>091</v>
      </c>
      <c r="D1160" s="72" t="str">
        <f t="shared" si="349"/>
        <v>0912</v>
      </c>
      <c r="E1160" s="73" t="s">
        <v>139</v>
      </c>
      <c r="F1160" s="74">
        <v>11</v>
      </c>
      <c r="G1160" s="75">
        <v>3233</v>
      </c>
      <c r="H1160" s="101">
        <v>1374</v>
      </c>
      <c r="I1160" s="101" t="s">
        <v>145</v>
      </c>
      <c r="J1160" s="8" t="s">
        <v>170</v>
      </c>
      <c r="K1160" s="77"/>
      <c r="L1160" s="77"/>
      <c r="M1160" s="77"/>
      <c r="N1160" s="99">
        <v>111</v>
      </c>
    </row>
    <row r="1161" spans="1:14" ht="15.75" customHeight="1" x14ac:dyDescent="0.2">
      <c r="A1161" s="53">
        <f t="shared" si="347"/>
        <v>3237</v>
      </c>
      <c r="B1161" s="54">
        <f t="shared" si="1"/>
        <v>11</v>
      </c>
      <c r="C1161" s="72" t="str">
        <f t="shared" si="348"/>
        <v>091</v>
      </c>
      <c r="D1161" s="72" t="str">
        <f t="shared" si="349"/>
        <v>0912</v>
      </c>
      <c r="E1161" s="73" t="s">
        <v>139</v>
      </c>
      <c r="F1161" s="74">
        <v>11</v>
      </c>
      <c r="G1161" s="75">
        <v>3237</v>
      </c>
      <c r="H1161" s="101">
        <v>1375</v>
      </c>
      <c r="I1161" s="101" t="s">
        <v>145</v>
      </c>
      <c r="J1161" s="8" t="s">
        <v>156</v>
      </c>
      <c r="K1161" s="77"/>
      <c r="L1161" s="77"/>
      <c r="M1161" s="77"/>
      <c r="N1161" s="99">
        <v>111</v>
      </c>
    </row>
    <row r="1162" spans="1:14" ht="15.75" customHeight="1" x14ac:dyDescent="0.2">
      <c r="A1162" s="53">
        <f t="shared" si="347"/>
        <v>329</v>
      </c>
      <c r="B1162" s="54" t="str">
        <f t="shared" si="1"/>
        <v xml:space="preserve"> </v>
      </c>
      <c r="C1162" s="72" t="str">
        <f t="shared" si="348"/>
        <v xml:space="preserve">  </v>
      </c>
      <c r="D1162" s="72" t="str">
        <f t="shared" si="349"/>
        <v xml:space="preserve">  </v>
      </c>
      <c r="E1162" s="73"/>
      <c r="F1162" s="74"/>
      <c r="G1162" s="75">
        <v>329</v>
      </c>
      <c r="H1162" s="76"/>
      <c r="I1162" s="76"/>
      <c r="J1162" s="8" t="s">
        <v>178</v>
      </c>
      <c r="K1162" s="77">
        <f t="shared" ref="K1162:M1162" si="357">SUM(K1163:K1164)</f>
        <v>0</v>
      </c>
      <c r="L1162" s="77">
        <f t="shared" si="357"/>
        <v>0</v>
      </c>
      <c r="M1162" s="77">
        <f t="shared" si="357"/>
        <v>0</v>
      </c>
      <c r="N1162" s="70"/>
    </row>
    <row r="1163" spans="1:14" ht="15.75" customHeight="1" x14ac:dyDescent="0.2">
      <c r="A1163" s="53">
        <f t="shared" si="347"/>
        <v>3293</v>
      </c>
      <c r="B1163" s="54">
        <f t="shared" si="1"/>
        <v>11</v>
      </c>
      <c r="C1163" s="72" t="str">
        <f t="shared" si="348"/>
        <v>091</v>
      </c>
      <c r="D1163" s="72" t="str">
        <f t="shared" si="349"/>
        <v>0912</v>
      </c>
      <c r="E1163" s="73" t="s">
        <v>139</v>
      </c>
      <c r="F1163" s="74">
        <v>11</v>
      </c>
      <c r="G1163" s="75">
        <v>3293</v>
      </c>
      <c r="H1163" s="101">
        <v>1376</v>
      </c>
      <c r="I1163" s="101" t="s">
        <v>145</v>
      </c>
      <c r="J1163" s="8" t="s">
        <v>180</v>
      </c>
      <c r="K1163" s="77"/>
      <c r="L1163" s="77"/>
      <c r="M1163" s="77"/>
      <c r="N1163" s="99">
        <v>111</v>
      </c>
    </row>
    <row r="1164" spans="1:14" ht="15.75" customHeight="1" x14ac:dyDescent="0.2">
      <c r="A1164" s="53">
        <f t="shared" si="347"/>
        <v>3299</v>
      </c>
      <c r="B1164" s="54">
        <f t="shared" si="1"/>
        <v>11</v>
      </c>
      <c r="C1164" s="72" t="str">
        <f t="shared" si="348"/>
        <v>091</v>
      </c>
      <c r="D1164" s="72" t="str">
        <f t="shared" si="349"/>
        <v>0912</v>
      </c>
      <c r="E1164" s="73" t="s">
        <v>139</v>
      </c>
      <c r="F1164" s="74">
        <v>11</v>
      </c>
      <c r="G1164" s="75">
        <v>3299</v>
      </c>
      <c r="H1164" s="101">
        <v>1377</v>
      </c>
      <c r="I1164" s="101" t="s">
        <v>145</v>
      </c>
      <c r="J1164" s="8" t="s">
        <v>178</v>
      </c>
      <c r="K1164" s="77"/>
      <c r="L1164" s="77"/>
      <c r="M1164" s="77"/>
      <c r="N1164" s="99">
        <v>111</v>
      </c>
    </row>
    <row r="1165" spans="1:14" ht="15.75" customHeight="1" x14ac:dyDescent="0.2">
      <c r="A1165" s="53">
        <f t="shared" si="347"/>
        <v>0</v>
      </c>
      <c r="B1165" s="54" t="str">
        <f t="shared" si="1"/>
        <v xml:space="preserve"> </v>
      </c>
      <c r="C1165" s="72" t="str">
        <f t="shared" si="348"/>
        <v xml:space="preserve">  </v>
      </c>
      <c r="D1165" s="72" t="str">
        <f t="shared" si="349"/>
        <v xml:space="preserve">  </v>
      </c>
      <c r="E1165" s="73"/>
      <c r="F1165" s="74"/>
      <c r="G1165" s="75"/>
      <c r="H1165" s="76"/>
      <c r="I1165" s="76"/>
      <c r="J1165" s="8"/>
      <c r="K1165" s="77"/>
      <c r="L1165" s="77"/>
      <c r="M1165" s="77"/>
      <c r="N1165" s="70"/>
    </row>
    <row r="1166" spans="1:14" ht="15.75" customHeight="1" x14ac:dyDescent="0.2">
      <c r="A1166" s="53" t="str">
        <f t="shared" si="347"/>
        <v>T 1207 24</v>
      </c>
      <c r="B1166" s="54" t="str">
        <f t="shared" si="1"/>
        <v xml:space="preserve"> </v>
      </c>
      <c r="C1166" s="72" t="str">
        <f t="shared" si="348"/>
        <v xml:space="preserve">  </v>
      </c>
      <c r="D1166" s="72" t="str">
        <f t="shared" si="349"/>
        <v xml:space="preserve">  </v>
      </c>
      <c r="E1166" s="73" t="s">
        <v>139</v>
      </c>
      <c r="F1166" s="74"/>
      <c r="G1166" s="115" t="s">
        <v>291</v>
      </c>
      <c r="H1166" s="91"/>
      <c r="I1166" s="91"/>
      <c r="J1166" s="116" t="s">
        <v>292</v>
      </c>
      <c r="K1166" s="92">
        <f t="shared" ref="K1166:M1166" si="358">SUM(K1168)</f>
        <v>0</v>
      </c>
      <c r="L1166" s="92">
        <f t="shared" si="358"/>
        <v>0</v>
      </c>
      <c r="M1166" s="92">
        <f t="shared" si="358"/>
        <v>0</v>
      </c>
      <c r="N1166" s="70"/>
    </row>
    <row r="1167" spans="1:14" ht="15.75" customHeight="1" x14ac:dyDescent="0.2">
      <c r="A1167" s="53"/>
      <c r="B1167" s="54" t="str">
        <f t="shared" si="1"/>
        <v xml:space="preserve"> </v>
      </c>
      <c r="C1167" s="72"/>
      <c r="D1167" s="72"/>
      <c r="E1167" s="73"/>
      <c r="F1167" s="74"/>
      <c r="G1167" s="93">
        <v>11</v>
      </c>
      <c r="H1167" s="94"/>
      <c r="I1167" s="94"/>
      <c r="J1167" s="95" t="s">
        <v>106</v>
      </c>
      <c r="K1167" s="96">
        <f t="shared" ref="K1167:M1167" si="359">SUMIF($F1168:$F1185,$G1167,K1168:K1185)</f>
        <v>0</v>
      </c>
      <c r="L1167" s="96">
        <f t="shared" si="359"/>
        <v>0</v>
      </c>
      <c r="M1167" s="96">
        <f t="shared" si="359"/>
        <v>0</v>
      </c>
      <c r="N1167" s="70"/>
    </row>
    <row r="1168" spans="1:14" ht="15.75" customHeight="1" x14ac:dyDescent="0.2">
      <c r="A1168" s="53">
        <f t="shared" ref="A1168:A1186" si="360">G1168</f>
        <v>3</v>
      </c>
      <c r="B1168" s="54" t="str">
        <f t="shared" si="1"/>
        <v xml:space="preserve"> </v>
      </c>
      <c r="C1168" s="72" t="str">
        <f t="shared" ref="C1168:C1186" si="361">IF(H1168&gt;0,LEFT(E1168,3),"  ")</f>
        <v xml:space="preserve">  </v>
      </c>
      <c r="D1168" s="72" t="str">
        <f t="shared" ref="D1168:D1186" si="362">IF(H1168&gt;0,LEFT(E1168,4),"  ")</f>
        <v xml:space="preserve">  </v>
      </c>
      <c r="E1168" s="73"/>
      <c r="F1168" s="74"/>
      <c r="G1168" s="75">
        <v>3</v>
      </c>
      <c r="H1168" s="76"/>
      <c r="I1168" s="76"/>
      <c r="J1168" s="8" t="s">
        <v>152</v>
      </c>
      <c r="K1168" s="77">
        <f t="shared" ref="K1168:M1168" si="363">SUM(K1169,K1176)</f>
        <v>0</v>
      </c>
      <c r="L1168" s="77">
        <f t="shared" si="363"/>
        <v>0</v>
      </c>
      <c r="M1168" s="77">
        <f t="shared" si="363"/>
        <v>0</v>
      </c>
      <c r="N1168" s="99"/>
    </row>
    <row r="1169" spans="1:14" ht="15.75" customHeight="1" x14ac:dyDescent="0.2">
      <c r="A1169" s="53">
        <f t="shared" si="360"/>
        <v>31</v>
      </c>
      <c r="B1169" s="54" t="str">
        <f t="shared" si="1"/>
        <v xml:space="preserve"> </v>
      </c>
      <c r="C1169" s="72" t="str">
        <f t="shared" si="361"/>
        <v xml:space="preserve">  </v>
      </c>
      <c r="D1169" s="72" t="str">
        <f t="shared" si="362"/>
        <v xml:space="preserve">  </v>
      </c>
      <c r="E1169" s="73"/>
      <c r="F1169" s="74"/>
      <c r="G1169" s="75">
        <v>31</v>
      </c>
      <c r="H1169" s="76"/>
      <c r="I1169" s="76"/>
      <c r="J1169" s="8" t="s">
        <v>213</v>
      </c>
      <c r="K1169" s="77">
        <f t="shared" ref="K1169:M1169" si="364">SUM(K1170,K1172,K1174)</f>
        <v>0</v>
      </c>
      <c r="L1169" s="77">
        <f t="shared" si="364"/>
        <v>0</v>
      </c>
      <c r="M1169" s="77">
        <f t="shared" si="364"/>
        <v>0</v>
      </c>
      <c r="N1169" s="70"/>
    </row>
    <row r="1170" spans="1:14" ht="15.75" customHeight="1" x14ac:dyDescent="0.2">
      <c r="A1170" s="53">
        <f t="shared" si="360"/>
        <v>311</v>
      </c>
      <c r="B1170" s="54" t="str">
        <f t="shared" si="1"/>
        <v xml:space="preserve"> </v>
      </c>
      <c r="C1170" s="72" t="str">
        <f t="shared" si="361"/>
        <v xml:space="preserve">  </v>
      </c>
      <c r="D1170" s="72" t="str">
        <f t="shared" si="362"/>
        <v xml:space="preserve">  </v>
      </c>
      <c r="E1170" s="73"/>
      <c r="F1170" s="74"/>
      <c r="G1170" s="75">
        <v>311</v>
      </c>
      <c r="H1170" s="76"/>
      <c r="I1170" s="76"/>
      <c r="J1170" s="8" t="s">
        <v>214</v>
      </c>
      <c r="K1170" s="77">
        <f t="shared" ref="K1170:M1170" si="365">SUM(K1171)</f>
        <v>0</v>
      </c>
      <c r="L1170" s="77">
        <f t="shared" si="365"/>
        <v>0</v>
      </c>
      <c r="M1170" s="77">
        <f t="shared" si="365"/>
        <v>0</v>
      </c>
      <c r="N1170" s="70"/>
    </row>
    <row r="1171" spans="1:14" ht="15.75" customHeight="1" x14ac:dyDescent="0.2">
      <c r="A1171" s="53">
        <f t="shared" si="360"/>
        <v>3111</v>
      </c>
      <c r="B1171" s="54">
        <f t="shared" si="1"/>
        <v>11</v>
      </c>
      <c r="C1171" s="72" t="str">
        <f t="shared" si="361"/>
        <v>091</v>
      </c>
      <c r="D1171" s="72" t="str">
        <f t="shared" si="362"/>
        <v>0912</v>
      </c>
      <c r="E1171" s="73" t="s">
        <v>139</v>
      </c>
      <c r="F1171" s="74">
        <v>11</v>
      </c>
      <c r="G1171" s="75">
        <v>3111</v>
      </c>
      <c r="H1171" s="101">
        <v>1831</v>
      </c>
      <c r="I1171" s="101" t="s">
        <v>145</v>
      </c>
      <c r="J1171" s="8" t="s">
        <v>215</v>
      </c>
      <c r="K1171" s="77"/>
      <c r="L1171" s="77"/>
      <c r="M1171" s="77"/>
      <c r="N1171" s="99">
        <v>111</v>
      </c>
    </row>
    <row r="1172" spans="1:14" ht="15.75" customHeight="1" x14ac:dyDescent="0.2">
      <c r="A1172" s="53">
        <f t="shared" si="360"/>
        <v>312</v>
      </c>
      <c r="B1172" s="54" t="str">
        <f t="shared" si="1"/>
        <v xml:space="preserve"> </v>
      </c>
      <c r="C1172" s="72" t="str">
        <f t="shared" si="361"/>
        <v xml:space="preserve">  </v>
      </c>
      <c r="D1172" s="72" t="str">
        <f t="shared" si="362"/>
        <v xml:space="preserve">  </v>
      </c>
      <c r="E1172" s="73"/>
      <c r="F1172" s="74"/>
      <c r="G1172" s="75">
        <v>312</v>
      </c>
      <c r="H1172" s="76"/>
      <c r="I1172" s="76"/>
      <c r="J1172" s="8" t="s">
        <v>218</v>
      </c>
      <c r="K1172" s="77">
        <f t="shared" ref="K1172:M1172" si="366">SUM(K1173)</f>
        <v>0</v>
      </c>
      <c r="L1172" s="77">
        <f t="shared" si="366"/>
        <v>0</v>
      </c>
      <c r="M1172" s="77">
        <f t="shared" si="366"/>
        <v>0</v>
      </c>
      <c r="N1172" s="70"/>
    </row>
    <row r="1173" spans="1:14" ht="15.75" customHeight="1" x14ac:dyDescent="0.2">
      <c r="A1173" s="53">
        <f t="shared" si="360"/>
        <v>3121</v>
      </c>
      <c r="B1173" s="54">
        <f t="shared" si="1"/>
        <v>11</v>
      </c>
      <c r="C1173" s="72" t="str">
        <f t="shared" si="361"/>
        <v>091</v>
      </c>
      <c r="D1173" s="72" t="str">
        <f t="shared" si="362"/>
        <v>0912</v>
      </c>
      <c r="E1173" s="73" t="s">
        <v>139</v>
      </c>
      <c r="F1173" s="74">
        <v>11</v>
      </c>
      <c r="G1173" s="75">
        <v>3121</v>
      </c>
      <c r="H1173" s="101">
        <v>1832</v>
      </c>
      <c r="I1173" s="101" t="s">
        <v>145</v>
      </c>
      <c r="J1173" s="8" t="s">
        <v>218</v>
      </c>
      <c r="K1173" s="77"/>
      <c r="L1173" s="77"/>
      <c r="M1173" s="77"/>
      <c r="N1173" s="99">
        <v>111</v>
      </c>
    </row>
    <row r="1174" spans="1:14" ht="15.75" customHeight="1" x14ac:dyDescent="0.2">
      <c r="A1174" s="53">
        <f t="shared" si="360"/>
        <v>313</v>
      </c>
      <c r="B1174" s="54" t="str">
        <f t="shared" si="1"/>
        <v xml:space="preserve"> </v>
      </c>
      <c r="C1174" s="72" t="str">
        <f t="shared" si="361"/>
        <v xml:space="preserve">  </v>
      </c>
      <c r="D1174" s="72" t="str">
        <f t="shared" si="362"/>
        <v xml:space="preserve">  </v>
      </c>
      <c r="E1174" s="73"/>
      <c r="F1174" s="74"/>
      <c r="G1174" s="75">
        <v>313</v>
      </c>
      <c r="H1174" s="76"/>
      <c r="I1174" s="76"/>
      <c r="J1174" s="8" t="s">
        <v>219</v>
      </c>
      <c r="K1174" s="77">
        <f t="shared" ref="K1174:M1174" si="367">SUM(K1175)</f>
        <v>0</v>
      </c>
      <c r="L1174" s="77">
        <f t="shared" si="367"/>
        <v>0</v>
      </c>
      <c r="M1174" s="77">
        <f t="shared" si="367"/>
        <v>0</v>
      </c>
      <c r="N1174" s="70"/>
    </row>
    <row r="1175" spans="1:14" ht="15.75" customHeight="1" x14ac:dyDescent="0.2">
      <c r="A1175" s="53">
        <f t="shared" si="360"/>
        <v>3132</v>
      </c>
      <c r="B1175" s="54">
        <f t="shared" si="1"/>
        <v>11</v>
      </c>
      <c r="C1175" s="72" t="str">
        <f t="shared" si="361"/>
        <v>091</v>
      </c>
      <c r="D1175" s="72" t="str">
        <f t="shared" si="362"/>
        <v>0912</v>
      </c>
      <c r="E1175" s="73" t="s">
        <v>139</v>
      </c>
      <c r="F1175" s="74">
        <v>11</v>
      </c>
      <c r="G1175" s="75">
        <v>3132</v>
      </c>
      <c r="H1175" s="101">
        <v>1833</v>
      </c>
      <c r="I1175" s="101" t="s">
        <v>145</v>
      </c>
      <c r="J1175" s="8" t="s">
        <v>220</v>
      </c>
      <c r="K1175" s="77"/>
      <c r="L1175" s="77"/>
      <c r="M1175" s="77"/>
      <c r="N1175" s="99">
        <v>111</v>
      </c>
    </row>
    <row r="1176" spans="1:14" ht="15.75" customHeight="1" x14ac:dyDescent="0.2">
      <c r="A1176" s="53">
        <f t="shared" si="360"/>
        <v>32</v>
      </c>
      <c r="B1176" s="54" t="str">
        <f t="shared" si="1"/>
        <v xml:space="preserve"> </v>
      </c>
      <c r="C1176" s="72" t="str">
        <f t="shared" si="361"/>
        <v xml:space="preserve">  </v>
      </c>
      <c r="D1176" s="72" t="str">
        <f t="shared" si="362"/>
        <v xml:space="preserve">  </v>
      </c>
      <c r="E1176" s="73"/>
      <c r="F1176" s="74"/>
      <c r="G1176" s="75">
        <v>32</v>
      </c>
      <c r="H1176" s="76"/>
      <c r="I1176" s="76"/>
      <c r="J1176" s="8" t="s">
        <v>153</v>
      </c>
      <c r="K1176" s="77">
        <f t="shared" ref="K1176:M1176" si="368">SUM(K1177,K1179,K1182)</f>
        <v>0</v>
      </c>
      <c r="L1176" s="77">
        <f t="shared" si="368"/>
        <v>0</v>
      </c>
      <c r="M1176" s="77">
        <f t="shared" si="368"/>
        <v>0</v>
      </c>
      <c r="N1176" s="70"/>
    </row>
    <row r="1177" spans="1:14" ht="15.75" customHeight="1" x14ac:dyDescent="0.2">
      <c r="A1177" s="53">
        <f t="shared" si="360"/>
        <v>321</v>
      </c>
      <c r="B1177" s="54" t="str">
        <f t="shared" si="1"/>
        <v xml:space="preserve"> </v>
      </c>
      <c r="C1177" s="72" t="str">
        <f t="shared" si="361"/>
        <v xml:space="preserve">  </v>
      </c>
      <c r="D1177" s="72" t="str">
        <f t="shared" si="362"/>
        <v xml:space="preserve">  </v>
      </c>
      <c r="E1177" s="73"/>
      <c r="F1177" s="74"/>
      <c r="G1177" s="75">
        <v>321</v>
      </c>
      <c r="H1177" s="76"/>
      <c r="I1177" s="76"/>
      <c r="J1177" s="8" t="s">
        <v>159</v>
      </c>
      <c r="K1177" s="77">
        <f t="shared" ref="K1177:M1177" si="369">SUM(K1178)</f>
        <v>0</v>
      </c>
      <c r="L1177" s="77">
        <f t="shared" si="369"/>
        <v>0</v>
      </c>
      <c r="M1177" s="77">
        <f t="shared" si="369"/>
        <v>0</v>
      </c>
      <c r="N1177" s="70"/>
    </row>
    <row r="1178" spans="1:14" ht="15.75" customHeight="1" x14ac:dyDescent="0.2">
      <c r="A1178" s="53">
        <f t="shared" si="360"/>
        <v>3212</v>
      </c>
      <c r="B1178" s="54">
        <f t="shared" si="1"/>
        <v>11</v>
      </c>
      <c r="C1178" s="72" t="str">
        <f t="shared" si="361"/>
        <v>091</v>
      </c>
      <c r="D1178" s="72" t="str">
        <f t="shared" si="362"/>
        <v>0912</v>
      </c>
      <c r="E1178" s="73" t="s">
        <v>139</v>
      </c>
      <c r="F1178" s="74">
        <v>11</v>
      </c>
      <c r="G1178" s="75">
        <v>3212</v>
      </c>
      <c r="H1178" s="101">
        <v>1833</v>
      </c>
      <c r="I1178" s="101" t="s">
        <v>145</v>
      </c>
      <c r="J1178" s="8" t="s">
        <v>205</v>
      </c>
      <c r="K1178" s="77"/>
      <c r="L1178" s="77"/>
      <c r="M1178" s="77"/>
      <c r="N1178" s="99">
        <v>111</v>
      </c>
    </row>
    <row r="1179" spans="1:14" ht="15.75" customHeight="1" x14ac:dyDescent="0.2">
      <c r="A1179" s="53">
        <f t="shared" si="360"/>
        <v>322</v>
      </c>
      <c r="B1179" s="54" t="str">
        <f t="shared" si="1"/>
        <v xml:space="preserve"> </v>
      </c>
      <c r="C1179" s="72" t="str">
        <f t="shared" si="361"/>
        <v xml:space="preserve">  </v>
      </c>
      <c r="D1179" s="72" t="str">
        <f t="shared" si="362"/>
        <v xml:space="preserve">  </v>
      </c>
      <c r="E1179" s="73"/>
      <c r="F1179" s="74"/>
      <c r="G1179" s="75">
        <v>322</v>
      </c>
      <c r="H1179" s="76"/>
      <c r="I1179" s="76"/>
      <c r="J1179" s="8" t="s">
        <v>163</v>
      </c>
      <c r="K1179" s="77">
        <f t="shared" ref="K1179:M1179" si="370">SUM(K1180:K1181)</f>
        <v>0</v>
      </c>
      <c r="L1179" s="77">
        <f t="shared" si="370"/>
        <v>0</v>
      </c>
      <c r="M1179" s="77">
        <f t="shared" si="370"/>
        <v>0</v>
      </c>
      <c r="N1179" s="99"/>
    </row>
    <row r="1180" spans="1:14" ht="15.75" customHeight="1" x14ac:dyDescent="0.2">
      <c r="A1180" s="53">
        <f t="shared" si="360"/>
        <v>3221</v>
      </c>
      <c r="B1180" s="54">
        <f t="shared" si="1"/>
        <v>11</v>
      </c>
      <c r="C1180" s="72" t="str">
        <f t="shared" si="361"/>
        <v>091</v>
      </c>
      <c r="D1180" s="72" t="str">
        <f t="shared" si="362"/>
        <v>0912</v>
      </c>
      <c r="E1180" s="73" t="s">
        <v>139</v>
      </c>
      <c r="F1180" s="74">
        <v>11</v>
      </c>
      <c r="G1180" s="75">
        <v>3221</v>
      </c>
      <c r="H1180" s="101" t="s">
        <v>145</v>
      </c>
      <c r="I1180" s="101" t="s">
        <v>145</v>
      </c>
      <c r="J1180" s="8" t="s">
        <v>164</v>
      </c>
      <c r="K1180" s="77"/>
      <c r="L1180" s="77"/>
      <c r="M1180" s="77"/>
      <c r="N1180" s="99">
        <v>111</v>
      </c>
    </row>
    <row r="1181" spans="1:14" ht="15.75" customHeight="1" x14ac:dyDescent="0.2">
      <c r="A1181" s="53">
        <f t="shared" si="360"/>
        <v>3222</v>
      </c>
      <c r="B1181" s="54">
        <f t="shared" si="1"/>
        <v>11</v>
      </c>
      <c r="C1181" s="72" t="str">
        <f t="shared" si="361"/>
        <v>091</v>
      </c>
      <c r="D1181" s="72" t="str">
        <f t="shared" si="362"/>
        <v>0912</v>
      </c>
      <c r="E1181" s="73" t="s">
        <v>139</v>
      </c>
      <c r="F1181" s="74">
        <v>11</v>
      </c>
      <c r="G1181" s="75">
        <v>3222</v>
      </c>
      <c r="H1181" s="101" t="s">
        <v>145</v>
      </c>
      <c r="I1181" s="101" t="s">
        <v>145</v>
      </c>
      <c r="J1181" s="8" t="s">
        <v>202</v>
      </c>
      <c r="K1181" s="77"/>
      <c r="L1181" s="77"/>
      <c r="M1181" s="77"/>
      <c r="N1181" s="99">
        <v>111</v>
      </c>
    </row>
    <row r="1182" spans="1:14" ht="15.75" customHeight="1" x14ac:dyDescent="0.2">
      <c r="A1182" s="53">
        <f t="shared" si="360"/>
        <v>329</v>
      </c>
      <c r="B1182" s="54" t="str">
        <f t="shared" si="1"/>
        <v xml:space="preserve"> </v>
      </c>
      <c r="C1182" s="72" t="str">
        <f t="shared" si="361"/>
        <v xml:space="preserve">  </v>
      </c>
      <c r="D1182" s="72" t="str">
        <f t="shared" si="362"/>
        <v xml:space="preserve">  </v>
      </c>
      <c r="E1182" s="73"/>
      <c r="F1182" s="74"/>
      <c r="G1182" s="75">
        <v>329</v>
      </c>
      <c r="H1182" s="76"/>
      <c r="I1182" s="76"/>
      <c r="J1182" s="8" t="s">
        <v>178</v>
      </c>
      <c r="K1182" s="77">
        <f t="shared" ref="K1182:M1182" si="371">SUM(K1183:K1184)</f>
        <v>0</v>
      </c>
      <c r="L1182" s="77">
        <f t="shared" si="371"/>
        <v>0</v>
      </c>
      <c r="M1182" s="77">
        <f t="shared" si="371"/>
        <v>0</v>
      </c>
      <c r="N1182" s="99"/>
    </row>
    <row r="1183" spans="1:14" ht="15.75" customHeight="1" x14ac:dyDescent="0.2">
      <c r="A1183" s="53">
        <f t="shared" si="360"/>
        <v>3293</v>
      </c>
      <c r="B1183" s="54">
        <f t="shared" si="1"/>
        <v>11</v>
      </c>
      <c r="C1183" s="72" t="str">
        <f t="shared" si="361"/>
        <v>091</v>
      </c>
      <c r="D1183" s="72" t="str">
        <f t="shared" si="362"/>
        <v>0912</v>
      </c>
      <c r="E1183" s="73" t="s">
        <v>139</v>
      </c>
      <c r="F1183" s="74">
        <v>11</v>
      </c>
      <c r="G1183" s="75">
        <v>3293</v>
      </c>
      <c r="H1183" s="101" t="s">
        <v>145</v>
      </c>
      <c r="I1183" s="101" t="s">
        <v>145</v>
      </c>
      <c r="J1183" s="8" t="s">
        <v>180</v>
      </c>
      <c r="K1183" s="77"/>
      <c r="L1183" s="77"/>
      <c r="M1183" s="77"/>
      <c r="N1183" s="99">
        <v>111</v>
      </c>
    </row>
    <row r="1184" spans="1:14" ht="15.75" customHeight="1" x14ac:dyDescent="0.2">
      <c r="A1184" s="53">
        <f t="shared" si="360"/>
        <v>3299</v>
      </c>
      <c r="B1184" s="54">
        <f t="shared" si="1"/>
        <v>11</v>
      </c>
      <c r="C1184" s="72" t="str">
        <f t="shared" si="361"/>
        <v>091</v>
      </c>
      <c r="D1184" s="72" t="str">
        <f t="shared" si="362"/>
        <v>0912</v>
      </c>
      <c r="E1184" s="73" t="s">
        <v>139</v>
      </c>
      <c r="F1184" s="74">
        <v>11</v>
      </c>
      <c r="G1184" s="75">
        <v>3299</v>
      </c>
      <c r="H1184" s="101" t="s">
        <v>145</v>
      </c>
      <c r="I1184" s="101" t="s">
        <v>145</v>
      </c>
      <c r="J1184" s="8" t="s">
        <v>178</v>
      </c>
      <c r="K1184" s="77"/>
      <c r="L1184" s="77"/>
      <c r="M1184" s="77"/>
      <c r="N1184" s="99">
        <v>111</v>
      </c>
    </row>
    <row r="1185" spans="1:14" ht="15.75" customHeight="1" x14ac:dyDescent="0.2">
      <c r="A1185" s="53">
        <f t="shared" si="360"/>
        <v>0</v>
      </c>
      <c r="B1185" s="54" t="str">
        <f t="shared" si="1"/>
        <v xml:space="preserve"> </v>
      </c>
      <c r="C1185" s="72" t="str">
        <f t="shared" si="361"/>
        <v xml:space="preserve">  </v>
      </c>
      <c r="D1185" s="72" t="str">
        <f t="shared" si="362"/>
        <v xml:space="preserve">  </v>
      </c>
      <c r="E1185" s="73"/>
      <c r="F1185" s="74"/>
      <c r="G1185" s="75"/>
      <c r="H1185" s="76"/>
      <c r="I1185" s="76"/>
      <c r="J1185" s="8"/>
      <c r="K1185" s="77"/>
      <c r="L1185" s="77"/>
      <c r="M1185" s="77"/>
      <c r="N1185" s="70"/>
    </row>
    <row r="1186" spans="1:14" ht="15.75" customHeight="1" x14ac:dyDescent="0.2">
      <c r="A1186" s="53" t="str">
        <f t="shared" si="360"/>
        <v>T 1207 23</v>
      </c>
      <c r="B1186" s="54" t="str">
        <f t="shared" si="1"/>
        <v xml:space="preserve"> </v>
      </c>
      <c r="C1186" s="72" t="str">
        <f t="shared" si="361"/>
        <v xml:space="preserve">  </v>
      </c>
      <c r="D1186" s="72" t="str">
        <f t="shared" si="362"/>
        <v xml:space="preserve">  </v>
      </c>
      <c r="E1186" s="73" t="s">
        <v>293</v>
      </c>
      <c r="F1186" s="74"/>
      <c r="G1186" s="102" t="s">
        <v>294</v>
      </c>
      <c r="H1186" s="91"/>
      <c r="I1186" s="91"/>
      <c r="J1186" s="24" t="s">
        <v>295</v>
      </c>
      <c r="K1186" s="92">
        <f t="shared" ref="K1186:M1186" si="372">SUM(K1188)</f>
        <v>0</v>
      </c>
      <c r="L1186" s="92">
        <f t="shared" si="372"/>
        <v>0</v>
      </c>
      <c r="M1186" s="92">
        <f t="shared" si="372"/>
        <v>0</v>
      </c>
      <c r="N1186" s="99"/>
    </row>
    <row r="1187" spans="1:14" ht="15.75" customHeight="1" x14ac:dyDescent="0.2">
      <c r="A1187" s="53"/>
      <c r="B1187" s="54" t="str">
        <f t="shared" si="1"/>
        <v xml:space="preserve"> </v>
      </c>
      <c r="C1187" s="72"/>
      <c r="D1187" s="72"/>
      <c r="E1187" s="73"/>
      <c r="F1187" s="74"/>
      <c r="G1187" s="93">
        <v>11</v>
      </c>
      <c r="H1187" s="94"/>
      <c r="I1187" s="94"/>
      <c r="J1187" s="95" t="s">
        <v>106</v>
      </c>
      <c r="K1187" s="96">
        <f t="shared" ref="K1187:M1187" si="373">SUMIF($F1188:$F1197,$G1187,K1188:K1197)</f>
        <v>0</v>
      </c>
      <c r="L1187" s="96">
        <f t="shared" si="373"/>
        <v>0</v>
      </c>
      <c r="M1187" s="96">
        <f t="shared" si="373"/>
        <v>0</v>
      </c>
      <c r="N1187" s="70"/>
    </row>
    <row r="1188" spans="1:14" ht="15.75" customHeight="1" x14ac:dyDescent="0.2">
      <c r="A1188" s="53">
        <f t="shared" ref="A1188:A1198" si="374">G1188</f>
        <v>3</v>
      </c>
      <c r="B1188" s="54" t="str">
        <f t="shared" si="1"/>
        <v xml:space="preserve"> </v>
      </c>
      <c r="C1188" s="72" t="str">
        <f t="shared" ref="C1188:C1198" si="375">IF(H1188&gt;0,LEFT(E1188,3),"  ")</f>
        <v xml:space="preserve">  </v>
      </c>
      <c r="D1188" s="72" t="str">
        <f t="shared" ref="D1188:D1198" si="376">IF(H1188&gt;0,LEFT(E1188,4),"  ")</f>
        <v xml:space="preserve">  </v>
      </c>
      <c r="E1188" s="73"/>
      <c r="F1188" s="74"/>
      <c r="G1188" s="75">
        <v>3</v>
      </c>
      <c r="H1188" s="76"/>
      <c r="I1188" s="76"/>
      <c r="J1188" s="8" t="s">
        <v>152</v>
      </c>
      <c r="K1188" s="77">
        <f t="shared" ref="K1188:M1188" si="377">SUM(K1189,K1194)</f>
        <v>0</v>
      </c>
      <c r="L1188" s="77">
        <f t="shared" si="377"/>
        <v>0</v>
      </c>
      <c r="M1188" s="77">
        <f t="shared" si="377"/>
        <v>0</v>
      </c>
      <c r="N1188" s="70"/>
    </row>
    <row r="1189" spans="1:14" ht="15.75" customHeight="1" x14ac:dyDescent="0.2">
      <c r="A1189" s="53">
        <f t="shared" si="374"/>
        <v>32</v>
      </c>
      <c r="B1189" s="54" t="str">
        <f t="shared" si="1"/>
        <v xml:space="preserve"> </v>
      </c>
      <c r="C1189" s="72" t="str">
        <f t="shared" si="375"/>
        <v xml:space="preserve">  </v>
      </c>
      <c r="D1189" s="72" t="str">
        <f t="shared" si="376"/>
        <v xml:space="preserve">  </v>
      </c>
      <c r="E1189" s="73"/>
      <c r="F1189" s="74"/>
      <c r="G1189" s="75">
        <v>32</v>
      </c>
      <c r="H1189" s="76"/>
      <c r="I1189" s="76"/>
      <c r="J1189" s="8" t="s">
        <v>153</v>
      </c>
      <c r="K1189" s="77">
        <f t="shared" ref="K1189:M1189" si="378">SUM(K1190,K1192)</f>
        <v>0</v>
      </c>
      <c r="L1189" s="77">
        <f t="shared" si="378"/>
        <v>0</v>
      </c>
      <c r="M1189" s="77">
        <f t="shared" si="378"/>
        <v>0</v>
      </c>
      <c r="N1189" s="70"/>
    </row>
    <row r="1190" spans="1:14" ht="15.75" customHeight="1" x14ac:dyDescent="0.2">
      <c r="A1190" s="53">
        <f t="shared" si="374"/>
        <v>323</v>
      </c>
      <c r="B1190" s="54" t="str">
        <f t="shared" si="1"/>
        <v xml:space="preserve"> </v>
      </c>
      <c r="C1190" s="72" t="str">
        <f t="shared" si="375"/>
        <v xml:space="preserve">  </v>
      </c>
      <c r="D1190" s="72" t="str">
        <f t="shared" si="376"/>
        <v xml:space="preserve">  </v>
      </c>
      <c r="E1190" s="73"/>
      <c r="F1190" s="74"/>
      <c r="G1190" s="75">
        <v>323</v>
      </c>
      <c r="H1190" s="76"/>
      <c r="I1190" s="76"/>
      <c r="J1190" s="8" t="s">
        <v>154</v>
      </c>
      <c r="K1190" s="77">
        <f t="shared" ref="K1190:M1190" si="379">SUM(K1191)</f>
        <v>0</v>
      </c>
      <c r="L1190" s="77">
        <f t="shared" si="379"/>
        <v>0</v>
      </c>
      <c r="M1190" s="77">
        <f t="shared" si="379"/>
        <v>0</v>
      </c>
      <c r="N1190" s="99"/>
    </row>
    <row r="1191" spans="1:14" ht="15.75" customHeight="1" x14ac:dyDescent="0.2">
      <c r="A1191" s="53">
        <f t="shared" si="374"/>
        <v>3237</v>
      </c>
      <c r="B1191" s="54">
        <f t="shared" si="1"/>
        <v>11</v>
      </c>
      <c r="C1191" s="72" t="str">
        <f t="shared" si="375"/>
        <v>062</v>
      </c>
      <c r="D1191" s="72" t="str">
        <f t="shared" si="376"/>
        <v>0620</v>
      </c>
      <c r="E1191" s="73" t="s">
        <v>293</v>
      </c>
      <c r="F1191" s="74">
        <v>11</v>
      </c>
      <c r="G1191" s="75">
        <v>3237</v>
      </c>
      <c r="H1191" s="101">
        <v>1378</v>
      </c>
      <c r="I1191" s="101" t="s">
        <v>145</v>
      </c>
      <c r="J1191" s="8" t="s">
        <v>174</v>
      </c>
      <c r="K1191" s="77"/>
      <c r="L1191" s="77"/>
      <c r="M1191" s="77"/>
      <c r="N1191" s="99">
        <v>111</v>
      </c>
    </row>
    <row r="1192" spans="1:14" ht="15.75" customHeight="1" x14ac:dyDescent="0.2">
      <c r="A1192" s="53">
        <f t="shared" si="374"/>
        <v>329</v>
      </c>
      <c r="B1192" s="54" t="str">
        <f t="shared" si="1"/>
        <v xml:space="preserve"> </v>
      </c>
      <c r="C1192" s="72" t="str">
        <f t="shared" si="375"/>
        <v xml:space="preserve">  </v>
      </c>
      <c r="D1192" s="72" t="str">
        <f t="shared" si="376"/>
        <v xml:space="preserve">  </v>
      </c>
      <c r="E1192" s="73"/>
      <c r="F1192" s="74"/>
      <c r="G1192" s="75">
        <v>329</v>
      </c>
      <c r="H1192" s="76"/>
      <c r="I1192" s="76"/>
      <c r="J1192" s="8" t="s">
        <v>178</v>
      </c>
      <c r="K1192" s="77">
        <f t="shared" ref="K1192:M1192" si="380">SUM(K1193)</f>
        <v>0</v>
      </c>
      <c r="L1192" s="77">
        <f t="shared" si="380"/>
        <v>0</v>
      </c>
      <c r="M1192" s="77">
        <f t="shared" si="380"/>
        <v>0</v>
      </c>
      <c r="N1192" s="70"/>
    </row>
    <row r="1193" spans="1:14" ht="15.75" customHeight="1" x14ac:dyDescent="0.2">
      <c r="A1193" s="53">
        <f t="shared" si="374"/>
        <v>3295</v>
      </c>
      <c r="B1193" s="54">
        <f t="shared" si="1"/>
        <v>11</v>
      </c>
      <c r="C1193" s="72" t="str">
        <f t="shared" si="375"/>
        <v>062</v>
      </c>
      <c r="D1193" s="72" t="str">
        <f t="shared" si="376"/>
        <v>0620</v>
      </c>
      <c r="E1193" s="73" t="s">
        <v>293</v>
      </c>
      <c r="F1193" s="74">
        <v>11</v>
      </c>
      <c r="G1193" s="75">
        <v>3295</v>
      </c>
      <c r="H1193" s="101">
        <v>1379</v>
      </c>
      <c r="I1193" s="101" t="s">
        <v>145</v>
      </c>
      <c r="J1193" s="8" t="s">
        <v>182</v>
      </c>
      <c r="K1193" s="77"/>
      <c r="L1193" s="77"/>
      <c r="M1193" s="77"/>
      <c r="N1193" s="99">
        <v>111</v>
      </c>
    </row>
    <row r="1194" spans="1:14" ht="15.75" customHeight="1" x14ac:dyDescent="0.2">
      <c r="A1194" s="53">
        <f t="shared" si="374"/>
        <v>38</v>
      </c>
      <c r="B1194" s="54" t="str">
        <f t="shared" si="1"/>
        <v xml:space="preserve"> </v>
      </c>
      <c r="C1194" s="72" t="str">
        <f t="shared" si="375"/>
        <v xml:space="preserve">  </v>
      </c>
      <c r="D1194" s="72" t="str">
        <f t="shared" si="376"/>
        <v xml:space="preserve">  </v>
      </c>
      <c r="E1194" s="73"/>
      <c r="F1194" s="74"/>
      <c r="G1194" s="75">
        <v>38</v>
      </c>
      <c r="H1194" s="76"/>
      <c r="I1194" s="76"/>
      <c r="J1194" s="8" t="s">
        <v>225</v>
      </c>
      <c r="K1194" s="77">
        <f t="shared" ref="K1194:M1194" si="381">SUM(K1195)</f>
        <v>0</v>
      </c>
      <c r="L1194" s="77">
        <f t="shared" si="381"/>
        <v>0</v>
      </c>
      <c r="M1194" s="77">
        <f t="shared" si="381"/>
        <v>0</v>
      </c>
      <c r="N1194" s="70"/>
    </row>
    <row r="1195" spans="1:14" ht="15.75" customHeight="1" x14ac:dyDescent="0.2">
      <c r="A1195" s="53">
        <f t="shared" si="374"/>
        <v>381</v>
      </c>
      <c r="B1195" s="54" t="str">
        <f t="shared" si="1"/>
        <v xml:space="preserve"> </v>
      </c>
      <c r="C1195" s="72" t="str">
        <f t="shared" si="375"/>
        <v xml:space="preserve">  </v>
      </c>
      <c r="D1195" s="72" t="str">
        <f t="shared" si="376"/>
        <v xml:space="preserve">  </v>
      </c>
      <c r="E1195" s="73"/>
      <c r="F1195" s="74"/>
      <c r="G1195" s="75">
        <v>381</v>
      </c>
      <c r="H1195" s="76"/>
      <c r="I1195" s="76"/>
      <c r="J1195" s="8" t="s">
        <v>53</v>
      </c>
      <c r="K1195" s="77">
        <f t="shared" ref="K1195:M1195" si="382">SUM(K1196)</f>
        <v>0</v>
      </c>
      <c r="L1195" s="77">
        <f t="shared" si="382"/>
        <v>0</v>
      </c>
      <c r="M1195" s="77">
        <f t="shared" si="382"/>
        <v>0</v>
      </c>
      <c r="N1195" s="99"/>
    </row>
    <row r="1196" spans="1:14" ht="15.75" customHeight="1" x14ac:dyDescent="0.2">
      <c r="A1196" s="53">
        <f t="shared" si="374"/>
        <v>3811</v>
      </c>
      <c r="B1196" s="54">
        <f t="shared" si="1"/>
        <v>11</v>
      </c>
      <c r="C1196" s="72" t="str">
        <f t="shared" si="375"/>
        <v>062</v>
      </c>
      <c r="D1196" s="72" t="str">
        <f t="shared" si="376"/>
        <v>0620</v>
      </c>
      <c r="E1196" s="73" t="s">
        <v>293</v>
      </c>
      <c r="F1196" s="74">
        <v>11</v>
      </c>
      <c r="G1196" s="75">
        <v>3811</v>
      </c>
      <c r="H1196" s="101">
        <v>1834</v>
      </c>
      <c r="I1196" s="101" t="s">
        <v>145</v>
      </c>
      <c r="J1196" s="8" t="s">
        <v>226</v>
      </c>
      <c r="K1196" s="77"/>
      <c r="L1196" s="77"/>
      <c r="M1196" s="77"/>
      <c r="N1196" s="99">
        <v>111</v>
      </c>
    </row>
    <row r="1197" spans="1:14" ht="15.75" customHeight="1" x14ac:dyDescent="0.2">
      <c r="A1197" s="53">
        <f t="shared" si="374"/>
        <v>0</v>
      </c>
      <c r="B1197" s="54" t="str">
        <f t="shared" si="1"/>
        <v xml:space="preserve"> </v>
      </c>
      <c r="C1197" s="72" t="str">
        <f t="shared" si="375"/>
        <v xml:space="preserve">  </v>
      </c>
      <c r="D1197" s="72" t="str">
        <f t="shared" si="376"/>
        <v xml:space="preserve">  </v>
      </c>
      <c r="E1197" s="73"/>
      <c r="F1197" s="74"/>
      <c r="G1197" s="75"/>
      <c r="H1197" s="76"/>
      <c r="I1197" s="76"/>
      <c r="J1197" s="8"/>
      <c r="K1197" s="77"/>
      <c r="L1197" s="77"/>
      <c r="M1197" s="77"/>
      <c r="N1197" s="70"/>
    </row>
    <row r="1198" spans="1:14" ht="15.75" customHeight="1" x14ac:dyDescent="0.2">
      <c r="A1198" s="53">
        <f t="shared" si="374"/>
        <v>0</v>
      </c>
      <c r="B1198" s="54" t="str">
        <f t="shared" si="1"/>
        <v xml:space="preserve"> </v>
      </c>
      <c r="C1198" s="72" t="str">
        <f t="shared" si="375"/>
        <v xml:space="preserve">  </v>
      </c>
      <c r="D1198" s="72" t="str">
        <f t="shared" si="376"/>
        <v xml:space="preserve">  </v>
      </c>
      <c r="E1198" s="73"/>
      <c r="F1198" s="74"/>
      <c r="G1198" s="75"/>
      <c r="H1198" s="76"/>
      <c r="I1198" s="76"/>
      <c r="J1198" s="8"/>
      <c r="K1198" s="77"/>
      <c r="L1198" s="77"/>
      <c r="M1198" s="77"/>
      <c r="N1198" s="70"/>
    </row>
    <row r="1199" spans="1:14" ht="15.75" customHeight="1" x14ac:dyDescent="0.2">
      <c r="A1199" s="53"/>
      <c r="B1199" s="54"/>
      <c r="C1199" s="72"/>
      <c r="D1199" s="72"/>
      <c r="E1199" s="55"/>
      <c r="F1199" s="117"/>
      <c r="G1199" s="118"/>
      <c r="H1199" s="119"/>
      <c r="I1199" s="119"/>
      <c r="J1199" s="49"/>
      <c r="K1199" s="120"/>
      <c r="L1199" s="120"/>
      <c r="M1199" s="120"/>
      <c r="N1199" s="70"/>
    </row>
    <row r="1200" spans="1:14" ht="15.75" customHeight="1" x14ac:dyDescent="0.2">
      <c r="A1200" s="53"/>
      <c r="B1200" s="54"/>
      <c r="C1200" s="72"/>
      <c r="D1200" s="72"/>
      <c r="E1200" s="55"/>
      <c r="F1200" s="117"/>
      <c r="G1200" s="118"/>
      <c r="H1200" s="119"/>
      <c r="I1200" s="119"/>
      <c r="J1200" s="49"/>
      <c r="K1200" s="120"/>
      <c r="L1200" s="120"/>
      <c r="M1200" s="120"/>
      <c r="N1200" s="99"/>
    </row>
    <row r="1201" spans="1:26" ht="15.75" customHeight="1" x14ac:dyDescent="0.2">
      <c r="A1201" s="53"/>
      <c r="B1201" s="54"/>
      <c r="C1201" s="72"/>
      <c r="D1201" s="72"/>
      <c r="E1201" s="55"/>
      <c r="F1201" s="117"/>
      <c r="G1201" s="118"/>
      <c r="H1201" s="119"/>
      <c r="I1201" s="119"/>
      <c r="J1201" s="49"/>
      <c r="K1201" s="120"/>
      <c r="L1201" s="120"/>
      <c r="M1201" s="120"/>
      <c r="N1201" s="99"/>
    </row>
    <row r="1202" spans="1:26" ht="15.75" customHeight="1" x14ac:dyDescent="0.2">
      <c r="A1202" s="53"/>
      <c r="B1202" s="54"/>
      <c r="C1202" s="55"/>
      <c r="D1202" s="55"/>
      <c r="E1202" s="55"/>
      <c r="F1202" s="117"/>
      <c r="G1202" s="118"/>
      <c r="H1202" s="119"/>
      <c r="I1202" s="119"/>
      <c r="J1202" s="121" t="s">
        <v>296</v>
      </c>
      <c r="K1202" s="122">
        <f>SUMIF($G$4:$G$1198,"&gt;3110",K4:K1198)</f>
        <v>11092515</v>
      </c>
      <c r="L1202" s="122">
        <f t="shared" ref="L1202:M1202" si="383">SUMIF($G$4:$G$1198,"&lt;10",L4:L1198)</f>
        <v>10992515</v>
      </c>
      <c r="M1202" s="122">
        <f t="shared" si="383"/>
        <v>10992515</v>
      </c>
      <c r="N1202" s="99"/>
    </row>
    <row r="1203" spans="1:26" ht="16.5" customHeight="1" x14ac:dyDescent="0.2">
      <c r="A1203" s="53"/>
      <c r="B1203" s="123"/>
      <c r="C1203" s="55"/>
      <c r="D1203" s="55"/>
      <c r="E1203" s="55"/>
      <c r="F1203" s="124"/>
      <c r="G1203" s="125"/>
      <c r="H1203" s="126"/>
      <c r="I1203" s="126"/>
      <c r="J1203" s="127" t="s">
        <v>297</v>
      </c>
      <c r="K1203" s="128">
        <f>'PRIHODI-za popuniti'!C435-'POSEBNI DIO-za popuniti'!K1202</f>
        <v>0</v>
      </c>
      <c r="L1203" s="128">
        <f>'PRIHODI-za popuniti'!D435-'POSEBNI DIO-za popuniti'!L1202</f>
        <v>0</v>
      </c>
      <c r="M1203" s="128">
        <f>'PRIHODI-za popuniti'!E435-'POSEBNI DIO-za popuniti'!M1202</f>
        <v>0</v>
      </c>
      <c r="N1203" s="99"/>
    </row>
    <row r="1204" spans="1:26" ht="15.75" customHeight="1" x14ac:dyDescent="0.2">
      <c r="A1204" s="53"/>
      <c r="B1204" s="54"/>
      <c r="C1204" s="55"/>
      <c r="D1204" s="55"/>
      <c r="E1204" s="55"/>
      <c r="F1204" s="117"/>
      <c r="G1204" s="118"/>
      <c r="H1204" s="119"/>
      <c r="I1204" s="129"/>
      <c r="J1204" s="49"/>
      <c r="K1204" s="130"/>
      <c r="L1204" s="130"/>
      <c r="M1204" s="130"/>
      <c r="N1204" s="129"/>
    </row>
    <row r="1205" spans="1:26" ht="15.75" customHeight="1" x14ac:dyDescent="0.2">
      <c r="A1205" s="53"/>
      <c r="B1205" s="54"/>
      <c r="C1205" s="55"/>
      <c r="D1205" s="55"/>
      <c r="E1205" s="55"/>
      <c r="F1205" s="117"/>
      <c r="G1205" s="118"/>
      <c r="H1205" s="119"/>
      <c r="I1205" s="119"/>
      <c r="J1205" s="49"/>
      <c r="K1205" s="130"/>
      <c r="L1205" s="130"/>
      <c r="M1205" s="130"/>
      <c r="N1205" s="99"/>
      <c r="O1205" s="131"/>
      <c r="P1205" s="131"/>
      <c r="Q1205" s="131"/>
      <c r="R1205" s="131"/>
      <c r="S1205" s="131"/>
      <c r="T1205" s="131"/>
      <c r="U1205" s="131"/>
      <c r="V1205" s="131"/>
      <c r="W1205" s="131"/>
      <c r="X1205" s="131"/>
      <c r="Y1205" s="131"/>
      <c r="Z1205" s="131"/>
    </row>
    <row r="1206" spans="1:26" ht="15.75" customHeight="1" x14ac:dyDescent="0.2">
      <c r="A1206" s="53"/>
      <c r="B1206" s="54"/>
      <c r="C1206" s="55"/>
      <c r="D1206" s="55"/>
      <c r="E1206" s="55"/>
      <c r="F1206" s="117"/>
      <c r="G1206" s="118"/>
      <c r="H1206" s="119"/>
      <c r="I1206" s="119"/>
      <c r="J1206" s="132" t="s">
        <v>298</v>
      </c>
      <c r="K1206" s="130"/>
      <c r="L1206" s="130"/>
      <c r="M1206" s="130"/>
      <c r="N1206" s="99"/>
      <c r="O1206" s="131"/>
      <c r="P1206" s="131"/>
      <c r="Q1206" s="131"/>
      <c r="R1206" s="131"/>
      <c r="S1206" s="131"/>
      <c r="T1206" s="131"/>
      <c r="U1206" s="131"/>
      <c r="V1206" s="131"/>
      <c r="W1206" s="131"/>
      <c r="X1206" s="131"/>
      <c r="Y1206" s="131"/>
      <c r="Z1206" s="131"/>
    </row>
    <row r="1207" spans="1:26" ht="15.75" customHeight="1" x14ac:dyDescent="0.2">
      <c r="A1207" s="53"/>
      <c r="B1207" s="54"/>
      <c r="C1207" s="55"/>
      <c r="D1207" s="55"/>
      <c r="E1207" s="55"/>
      <c r="F1207" s="133">
        <v>11</v>
      </c>
      <c r="G1207" s="118"/>
      <c r="H1207" s="119"/>
      <c r="I1207" s="119"/>
      <c r="J1207" s="8">
        <v>11</v>
      </c>
      <c r="K1207" s="18">
        <f t="shared" ref="K1207:M1207" si="384">SUMIF($F$4:$F$1198,$F1207,K$4:K$1198)</f>
        <v>265300</v>
      </c>
      <c r="L1207" s="18">
        <f t="shared" si="384"/>
        <v>265300</v>
      </c>
      <c r="M1207" s="18">
        <f t="shared" si="384"/>
        <v>265300</v>
      </c>
      <c r="N1207" s="99"/>
      <c r="O1207" s="131"/>
      <c r="P1207" s="131"/>
      <c r="Q1207" s="131"/>
      <c r="R1207" s="131"/>
      <c r="S1207" s="131"/>
      <c r="T1207" s="131"/>
      <c r="U1207" s="131"/>
      <c r="V1207" s="131"/>
      <c r="W1207" s="131"/>
      <c r="X1207" s="131"/>
      <c r="Y1207" s="131"/>
      <c r="Z1207" s="131"/>
    </row>
    <row r="1208" spans="1:26" ht="15.75" customHeight="1" x14ac:dyDescent="0.2">
      <c r="A1208" s="53"/>
      <c r="B1208" s="54"/>
      <c r="C1208" s="55"/>
      <c r="D1208" s="55"/>
      <c r="E1208" s="55"/>
      <c r="F1208" s="1">
        <v>12</v>
      </c>
      <c r="G1208" s="118"/>
      <c r="H1208" s="119"/>
      <c r="I1208" s="119"/>
      <c r="J1208" s="134">
        <v>12</v>
      </c>
      <c r="K1208" s="18">
        <f t="shared" ref="K1208:M1208" si="385">SUMIF($F$4:$F$1198,$F1208,K$4:K$1198)</f>
        <v>925315</v>
      </c>
      <c r="L1208" s="18">
        <f t="shared" si="385"/>
        <v>925315</v>
      </c>
      <c r="M1208" s="18">
        <f t="shared" si="385"/>
        <v>925315</v>
      </c>
      <c r="N1208" s="99"/>
      <c r="O1208" s="131"/>
      <c r="P1208" s="131"/>
      <c r="Q1208" s="131"/>
      <c r="R1208" s="131"/>
      <c r="S1208" s="131"/>
      <c r="T1208" s="131"/>
      <c r="U1208" s="131"/>
      <c r="V1208" s="131"/>
      <c r="W1208" s="131"/>
      <c r="X1208" s="131"/>
      <c r="Y1208" s="131"/>
      <c r="Z1208" s="131"/>
    </row>
    <row r="1209" spans="1:26" ht="15.75" customHeight="1" x14ac:dyDescent="0.2">
      <c r="A1209" s="53"/>
      <c r="B1209" s="54"/>
      <c r="C1209" s="55"/>
      <c r="D1209" s="55"/>
      <c r="E1209" s="55"/>
      <c r="F1209" s="1">
        <v>51</v>
      </c>
      <c r="G1209" s="135"/>
      <c r="H1209" s="119"/>
      <c r="I1209" s="119"/>
      <c r="J1209" s="136">
        <v>5103</v>
      </c>
      <c r="K1209" s="137">
        <f t="shared" ref="K1209:M1209" si="386">SUMIF($N$4:$N$1198,$J1209,K$4:K$1198)</f>
        <v>0</v>
      </c>
      <c r="L1209" s="137">
        <f t="shared" si="386"/>
        <v>0</v>
      </c>
      <c r="M1209" s="137">
        <f t="shared" si="386"/>
        <v>0</v>
      </c>
      <c r="N1209" s="99"/>
      <c r="O1209" s="131"/>
      <c r="P1209" s="131"/>
      <c r="Q1209" s="131"/>
      <c r="R1209" s="131"/>
      <c r="S1209" s="131"/>
      <c r="T1209" s="131"/>
      <c r="U1209" s="131"/>
      <c r="V1209" s="131"/>
      <c r="W1209" s="131"/>
      <c r="X1209" s="131"/>
      <c r="Y1209" s="131"/>
      <c r="Z1209" s="131"/>
    </row>
    <row r="1210" spans="1:26" ht="15.75" customHeight="1" x14ac:dyDescent="0.2">
      <c r="A1210" s="53"/>
      <c r="B1210" s="54"/>
      <c r="C1210" s="55"/>
      <c r="D1210" s="55"/>
      <c r="E1210" s="55"/>
      <c r="F1210" s="1">
        <v>52</v>
      </c>
      <c r="G1210" s="135"/>
      <c r="H1210" s="119"/>
      <c r="I1210" s="119"/>
      <c r="J1210" s="136">
        <v>526</v>
      </c>
      <c r="K1210" s="137">
        <f t="shared" ref="K1210:M1210" si="387">SUMIF($N$4:$N$1198,$J1210,K$4:K$1198)</f>
        <v>200</v>
      </c>
      <c r="L1210" s="137">
        <f t="shared" si="387"/>
        <v>200</v>
      </c>
      <c r="M1210" s="137">
        <f t="shared" si="387"/>
        <v>200</v>
      </c>
      <c r="N1210" s="99"/>
      <c r="O1210" s="131"/>
      <c r="P1210" s="131"/>
      <c r="Q1210" s="131"/>
      <c r="R1210" s="131"/>
      <c r="S1210" s="131"/>
      <c r="T1210" s="131"/>
      <c r="U1210" s="131"/>
      <c r="V1210" s="131"/>
      <c r="W1210" s="131"/>
      <c r="X1210" s="131"/>
      <c r="Y1210" s="131"/>
      <c r="Z1210" s="131"/>
    </row>
    <row r="1211" spans="1:26" ht="15.75" customHeight="1" x14ac:dyDescent="0.2">
      <c r="A1211" s="53"/>
      <c r="B1211" s="54"/>
      <c r="C1211" s="55"/>
      <c r="D1211" s="55"/>
      <c r="E1211" s="55"/>
      <c r="F1211" s="1">
        <v>52</v>
      </c>
      <c r="G1211" s="135"/>
      <c r="H1211" s="119"/>
      <c r="I1211" s="119"/>
      <c r="J1211" s="136">
        <v>527</v>
      </c>
      <c r="K1211" s="137">
        <f t="shared" ref="K1211:M1211" si="388">SUMIF($N$4:$N$1198,$J1211,K$4:K$1198)</f>
        <v>0</v>
      </c>
      <c r="L1211" s="137">
        <f t="shared" si="388"/>
        <v>0</v>
      </c>
      <c r="M1211" s="137">
        <f t="shared" si="388"/>
        <v>0</v>
      </c>
      <c r="N1211" s="99"/>
      <c r="O1211" s="131"/>
      <c r="P1211" s="131"/>
      <c r="Q1211" s="131"/>
      <c r="R1211" s="131"/>
      <c r="S1211" s="131"/>
      <c r="T1211" s="131"/>
      <c r="U1211" s="131"/>
      <c r="V1211" s="131"/>
      <c r="W1211" s="131"/>
      <c r="X1211" s="131"/>
      <c r="Y1211" s="131"/>
      <c r="Z1211" s="131"/>
    </row>
    <row r="1212" spans="1:26" ht="15.75" customHeight="1" x14ac:dyDescent="0.2">
      <c r="A1212" s="53"/>
      <c r="B1212" s="54"/>
      <c r="C1212" s="55"/>
      <c r="D1212" s="55"/>
      <c r="E1212" s="55"/>
      <c r="F1212" s="1">
        <v>52</v>
      </c>
      <c r="G1212" s="135"/>
      <c r="H1212" s="119"/>
      <c r="I1212" s="119"/>
      <c r="J1212" s="136">
        <v>5212</v>
      </c>
      <c r="K1212" s="137">
        <f t="shared" ref="K1212:M1212" si="389">SUMIF($N$4:$N$1198,$J1212,K$4:K$1198)</f>
        <v>25000</v>
      </c>
      <c r="L1212" s="137">
        <f t="shared" si="389"/>
        <v>25000</v>
      </c>
      <c r="M1212" s="137">
        <f t="shared" si="389"/>
        <v>25000</v>
      </c>
      <c r="N1212" s="99"/>
      <c r="O1212" s="131"/>
      <c r="P1212" s="131"/>
      <c r="Q1212" s="131"/>
      <c r="R1212" s="131"/>
      <c r="S1212" s="131"/>
      <c r="T1212" s="131"/>
      <c r="U1212" s="131"/>
      <c r="V1212" s="131"/>
      <c r="W1212" s="131"/>
      <c r="X1212" s="131"/>
      <c r="Y1212" s="131"/>
      <c r="Z1212" s="131"/>
    </row>
    <row r="1213" spans="1:26" ht="15.75" customHeight="1" x14ac:dyDescent="0.2">
      <c r="A1213" s="53"/>
      <c r="B1213" s="54"/>
      <c r="C1213" s="55"/>
      <c r="D1213" s="55"/>
      <c r="E1213" s="55"/>
      <c r="F1213" s="1">
        <v>32</v>
      </c>
      <c r="G1213" s="118"/>
      <c r="H1213" s="119"/>
      <c r="I1213" s="119"/>
      <c r="J1213" s="138">
        <v>3210</v>
      </c>
      <c r="K1213" s="18">
        <f t="shared" ref="K1213:M1213" si="390">SUMIF($F$4:$F$1198,$F1213,K$4:K$1198)</f>
        <v>161700</v>
      </c>
      <c r="L1213" s="18">
        <f t="shared" si="390"/>
        <v>61700</v>
      </c>
      <c r="M1213" s="18">
        <f t="shared" si="390"/>
        <v>61700</v>
      </c>
      <c r="N1213" s="99"/>
      <c r="O1213" s="131"/>
      <c r="P1213" s="131"/>
      <c r="Q1213" s="131"/>
      <c r="R1213" s="131"/>
      <c r="S1213" s="131"/>
      <c r="T1213" s="131"/>
      <c r="U1213" s="131"/>
      <c r="V1213" s="131"/>
      <c r="W1213" s="131"/>
      <c r="X1213" s="131"/>
      <c r="Y1213" s="131"/>
      <c r="Z1213" s="131"/>
    </row>
    <row r="1214" spans="1:26" ht="15.75" customHeight="1" x14ac:dyDescent="0.2">
      <c r="A1214" s="53"/>
      <c r="B1214" s="54"/>
      <c r="C1214" s="55"/>
      <c r="D1214" s="55"/>
      <c r="E1214" s="55"/>
      <c r="F1214" s="1">
        <v>49</v>
      </c>
      <c r="G1214" s="118"/>
      <c r="H1214" s="119"/>
      <c r="I1214" s="119"/>
      <c r="J1214" s="138">
        <v>4910</v>
      </c>
      <c r="K1214" s="18">
        <f t="shared" ref="K1214:M1214" si="391">SUMIF($F$4:$F$1198,$F1214,K$4:K$1198)</f>
        <v>0</v>
      </c>
      <c r="L1214" s="18">
        <f t="shared" si="391"/>
        <v>0</v>
      </c>
      <c r="M1214" s="18">
        <f t="shared" si="391"/>
        <v>0</v>
      </c>
      <c r="N1214" s="99"/>
      <c r="O1214" s="131"/>
      <c r="P1214" s="131"/>
      <c r="Q1214" s="131"/>
      <c r="R1214" s="131"/>
      <c r="S1214" s="131"/>
      <c r="T1214" s="131"/>
      <c r="U1214" s="131"/>
      <c r="V1214" s="131"/>
      <c r="W1214" s="131"/>
      <c r="X1214" s="131"/>
      <c r="Y1214" s="131"/>
      <c r="Z1214" s="131"/>
    </row>
    <row r="1215" spans="1:26" ht="15.75" customHeight="1" x14ac:dyDescent="0.2">
      <c r="A1215" s="53"/>
      <c r="B1215" s="54"/>
      <c r="C1215" s="55"/>
      <c r="D1215" s="55"/>
      <c r="E1215" s="55"/>
      <c r="F1215" s="1">
        <v>54</v>
      </c>
      <c r="G1215" s="118"/>
      <c r="H1215" s="119"/>
      <c r="I1215" s="119"/>
      <c r="J1215" s="138">
        <v>5410</v>
      </c>
      <c r="K1215" s="18">
        <f t="shared" ref="K1215:M1215" si="392">SUMIF($F$4:$F$1198,$F1215,K$4:K$1198)</f>
        <v>9715000</v>
      </c>
      <c r="L1215" s="18">
        <f t="shared" si="392"/>
        <v>9715000</v>
      </c>
      <c r="M1215" s="18">
        <f t="shared" si="392"/>
        <v>9715000</v>
      </c>
      <c r="N1215" s="99"/>
      <c r="O1215" s="131"/>
      <c r="P1215" s="131"/>
      <c r="Q1215" s="131"/>
      <c r="R1215" s="131"/>
      <c r="S1215" s="131"/>
      <c r="T1215" s="131"/>
      <c r="U1215" s="131"/>
      <c r="V1215" s="131"/>
      <c r="W1215" s="131"/>
      <c r="X1215" s="131"/>
      <c r="Y1215" s="131"/>
      <c r="Z1215" s="131"/>
    </row>
    <row r="1216" spans="1:26" ht="15.75" customHeight="1" x14ac:dyDescent="0.2">
      <c r="A1216" s="53"/>
      <c r="B1216" s="54"/>
      <c r="C1216" s="55"/>
      <c r="D1216" s="55"/>
      <c r="E1216" s="55"/>
      <c r="F1216" s="1">
        <v>62</v>
      </c>
      <c r="G1216" s="118"/>
      <c r="H1216" s="119"/>
      <c r="I1216" s="119"/>
      <c r="J1216" s="138">
        <v>6210</v>
      </c>
      <c r="K1216" s="18">
        <f t="shared" ref="K1216:M1216" si="393">SUMIF($F$4:$F$1198,$F1216,K$4:K$1198)</f>
        <v>0</v>
      </c>
      <c r="L1216" s="18">
        <f t="shared" si="393"/>
        <v>0</v>
      </c>
      <c r="M1216" s="18">
        <f t="shared" si="393"/>
        <v>0</v>
      </c>
      <c r="N1216" s="99"/>
      <c r="O1216" s="131"/>
      <c r="P1216" s="131"/>
      <c r="Q1216" s="131"/>
      <c r="R1216" s="131"/>
      <c r="S1216" s="131"/>
      <c r="T1216" s="131"/>
      <c r="U1216" s="131"/>
      <c r="V1216" s="131"/>
      <c r="W1216" s="131"/>
      <c r="X1216" s="131"/>
      <c r="Y1216" s="131"/>
      <c r="Z1216" s="131"/>
    </row>
    <row r="1217" spans="1:26" ht="15.75" customHeight="1" x14ac:dyDescent="0.2">
      <c r="A1217" s="53"/>
      <c r="B1217" s="54"/>
      <c r="C1217" s="55"/>
      <c r="D1217" s="55"/>
      <c r="E1217" s="55"/>
      <c r="F1217" s="1">
        <v>72</v>
      </c>
      <c r="G1217" s="118"/>
      <c r="H1217" s="119"/>
      <c r="I1217" s="119"/>
      <c r="J1217" s="138">
        <v>7210</v>
      </c>
      <c r="K1217" s="18">
        <f t="shared" ref="K1217:M1217" si="394">SUMIF($F$4:$F$1198,$F1217,K$4:K$1198)</f>
        <v>0</v>
      </c>
      <c r="L1217" s="18">
        <f t="shared" si="394"/>
        <v>0</v>
      </c>
      <c r="M1217" s="18">
        <f t="shared" si="394"/>
        <v>0</v>
      </c>
      <c r="N1217" s="99"/>
      <c r="O1217" s="131"/>
      <c r="P1217" s="131"/>
      <c r="Q1217" s="131"/>
      <c r="R1217" s="131"/>
      <c r="S1217" s="131"/>
      <c r="T1217" s="131"/>
      <c r="U1217" s="131"/>
      <c r="V1217" s="131"/>
      <c r="W1217" s="131"/>
      <c r="X1217" s="131"/>
      <c r="Y1217" s="131"/>
      <c r="Z1217" s="131"/>
    </row>
    <row r="1218" spans="1:26" ht="15.75" customHeight="1" x14ac:dyDescent="0.2">
      <c r="A1218" s="53"/>
      <c r="B1218" s="54"/>
      <c r="C1218" s="55"/>
      <c r="D1218" s="55"/>
      <c r="E1218" s="55"/>
      <c r="F1218" s="1">
        <v>82</v>
      </c>
      <c r="G1218" s="118"/>
      <c r="H1218" s="119"/>
      <c r="I1218" s="119"/>
      <c r="J1218" s="138">
        <v>8210</v>
      </c>
      <c r="K1218" s="18">
        <f t="shared" ref="K1218:M1218" si="395">SUMIF($F$4:$F$1198,$F1218,K$4:K$1198)</f>
        <v>0</v>
      </c>
      <c r="L1218" s="18">
        <f t="shared" si="395"/>
        <v>0</v>
      </c>
      <c r="M1218" s="18">
        <f t="shared" si="395"/>
        <v>0</v>
      </c>
      <c r="N1218" s="99"/>
      <c r="O1218" s="131"/>
      <c r="P1218" s="131"/>
      <c r="Q1218" s="131"/>
      <c r="R1218" s="131"/>
      <c r="S1218" s="131"/>
      <c r="T1218" s="131"/>
      <c r="U1218" s="131"/>
      <c r="V1218" s="131"/>
      <c r="W1218" s="131"/>
      <c r="X1218" s="131"/>
      <c r="Y1218" s="131"/>
      <c r="Z1218" s="131"/>
    </row>
    <row r="1219" spans="1:26" ht="15.75" customHeight="1" x14ac:dyDescent="0.2">
      <c r="A1219" s="53"/>
      <c r="B1219" s="54"/>
      <c r="C1219" s="55"/>
      <c r="D1219" s="55"/>
      <c r="E1219" s="55"/>
      <c r="F1219" s="117"/>
      <c r="G1219" s="118"/>
      <c r="H1219" s="119"/>
      <c r="I1219" s="119"/>
      <c r="J1219" s="139" t="s">
        <v>103</v>
      </c>
      <c r="K1219" s="140">
        <f t="shared" ref="K1219:M1219" si="396">SUM(K1207:K1218)</f>
        <v>11092515</v>
      </c>
      <c r="L1219" s="140">
        <f t="shared" si="396"/>
        <v>10992515</v>
      </c>
      <c r="M1219" s="140">
        <f t="shared" si="396"/>
        <v>10992515</v>
      </c>
      <c r="N1219" s="99"/>
      <c r="O1219" s="131"/>
      <c r="P1219" s="131"/>
      <c r="Q1219" s="131"/>
      <c r="R1219" s="131"/>
      <c r="S1219" s="131"/>
      <c r="T1219" s="131"/>
      <c r="U1219" s="131"/>
      <c r="V1219" s="131"/>
      <c r="W1219" s="131"/>
      <c r="X1219" s="131"/>
      <c r="Y1219" s="131"/>
      <c r="Z1219" s="131"/>
    </row>
    <row r="1220" spans="1:26" ht="15.75" customHeight="1" x14ac:dyDescent="0.2">
      <c r="A1220" s="53"/>
      <c r="B1220" s="54"/>
      <c r="C1220" s="55"/>
      <c r="D1220" s="55"/>
      <c r="E1220" s="55"/>
      <c r="F1220" s="117"/>
      <c r="G1220" s="118"/>
      <c r="H1220" s="119"/>
      <c r="I1220" s="119"/>
      <c r="J1220" s="49"/>
      <c r="K1220" s="130"/>
      <c r="L1220" s="130"/>
      <c r="M1220" s="130"/>
      <c r="N1220" s="99"/>
      <c r="O1220" s="131"/>
      <c r="P1220" s="131"/>
      <c r="Q1220" s="131"/>
      <c r="R1220" s="131"/>
      <c r="S1220" s="131"/>
      <c r="T1220" s="131"/>
      <c r="U1220" s="131"/>
      <c r="V1220" s="131"/>
      <c r="W1220" s="131"/>
      <c r="X1220" s="131"/>
      <c r="Y1220" s="131"/>
      <c r="Z1220" s="131"/>
    </row>
    <row r="1221" spans="1:26" ht="15.75" customHeight="1" x14ac:dyDescent="0.2">
      <c r="A1221" s="53"/>
      <c r="B1221" s="54"/>
      <c r="C1221" s="55"/>
      <c r="D1221" s="55"/>
      <c r="E1221" s="55"/>
      <c r="F1221" s="117"/>
      <c r="G1221" s="118"/>
      <c r="H1221" s="119"/>
      <c r="I1221" s="119"/>
      <c r="J1221" s="49"/>
      <c r="K1221" s="130"/>
      <c r="L1221" s="130"/>
      <c r="M1221" s="130"/>
      <c r="N1221" s="99"/>
      <c r="O1221" s="131"/>
      <c r="P1221" s="131"/>
      <c r="Q1221" s="131"/>
      <c r="R1221" s="131"/>
      <c r="S1221" s="131"/>
      <c r="T1221" s="131"/>
      <c r="U1221" s="131"/>
      <c r="V1221" s="131"/>
      <c r="W1221" s="131"/>
      <c r="X1221" s="131"/>
      <c r="Y1221" s="131"/>
      <c r="Z1221" s="131"/>
    </row>
    <row r="1222" spans="1:26" ht="25.5" customHeight="1" x14ac:dyDescent="0.2">
      <c r="A1222" s="53"/>
      <c r="B1222" s="54"/>
      <c r="C1222" s="55"/>
      <c r="D1222" s="55"/>
      <c r="E1222" s="55"/>
      <c r="F1222" s="117"/>
      <c r="G1222" s="118"/>
      <c r="H1222" s="119"/>
      <c r="I1222" s="119"/>
      <c r="J1222" s="132" t="s">
        <v>299</v>
      </c>
      <c r="K1222" s="48" t="s">
        <v>117</v>
      </c>
      <c r="L1222" s="48" t="s">
        <v>117</v>
      </c>
      <c r="M1222" s="48" t="s">
        <v>117</v>
      </c>
      <c r="N1222" s="99"/>
      <c r="O1222" s="131"/>
      <c r="P1222" s="131"/>
      <c r="Q1222" s="131"/>
      <c r="R1222" s="131"/>
      <c r="S1222" s="131"/>
      <c r="T1222" s="131"/>
      <c r="U1222" s="131"/>
      <c r="V1222" s="131"/>
      <c r="W1222" s="131"/>
      <c r="X1222" s="131"/>
      <c r="Y1222" s="131"/>
      <c r="Z1222" s="131"/>
    </row>
    <row r="1223" spans="1:26" ht="15.75" customHeight="1" x14ac:dyDescent="0.2">
      <c r="A1223" s="53"/>
      <c r="B1223" s="54"/>
      <c r="C1223" s="55"/>
      <c r="D1223" s="55"/>
      <c r="E1223" s="55"/>
      <c r="F1223" s="117"/>
      <c r="G1223" s="118"/>
      <c r="H1223" s="119"/>
      <c r="I1223" s="119"/>
      <c r="J1223" s="8">
        <v>11</v>
      </c>
      <c r="K1223" s="18">
        <f>'PRIHODI-za popuniti'!C446-'POSEBNI DIO-za popuniti'!K1207</f>
        <v>0</v>
      </c>
      <c r="L1223" s="18">
        <f>'PRIHODI-za popuniti'!D446-'POSEBNI DIO-za popuniti'!L1207</f>
        <v>0</v>
      </c>
      <c r="M1223" s="18">
        <f>'PRIHODI-za popuniti'!E446-'POSEBNI DIO-za popuniti'!M1207</f>
        <v>0</v>
      </c>
      <c r="N1223" s="99"/>
      <c r="O1223" s="131"/>
      <c r="P1223" s="131"/>
      <c r="Q1223" s="131"/>
      <c r="R1223" s="131"/>
      <c r="S1223" s="131"/>
      <c r="T1223" s="131"/>
      <c r="U1223" s="131"/>
      <c r="V1223" s="131"/>
      <c r="W1223" s="131"/>
      <c r="X1223" s="131"/>
      <c r="Y1223" s="131"/>
      <c r="Z1223" s="131"/>
    </row>
    <row r="1224" spans="1:26" ht="15.75" customHeight="1" x14ac:dyDescent="0.2">
      <c r="A1224" s="53"/>
      <c r="B1224" s="54"/>
      <c r="C1224" s="55"/>
      <c r="D1224" s="55"/>
      <c r="E1224" s="55"/>
      <c r="F1224" s="117"/>
      <c r="G1224" s="118"/>
      <c r="H1224" s="119"/>
      <c r="I1224" s="119"/>
      <c r="J1224" s="134">
        <v>12</v>
      </c>
      <c r="K1224" s="18">
        <f>'PRIHODI-za popuniti'!C447-'POSEBNI DIO-za popuniti'!K1208</f>
        <v>0</v>
      </c>
      <c r="L1224" s="18">
        <f>'PRIHODI-za popuniti'!D447-'POSEBNI DIO-za popuniti'!L1208</f>
        <v>0</v>
      </c>
      <c r="M1224" s="18">
        <f>'PRIHODI-za popuniti'!E447-'POSEBNI DIO-za popuniti'!M1208</f>
        <v>0</v>
      </c>
      <c r="N1224" s="99"/>
      <c r="O1224" s="131"/>
      <c r="P1224" s="131"/>
      <c r="Q1224" s="131"/>
      <c r="R1224" s="131"/>
      <c r="S1224" s="131"/>
      <c r="T1224" s="131"/>
      <c r="U1224" s="131"/>
      <c r="V1224" s="131"/>
      <c r="W1224" s="131"/>
      <c r="X1224" s="131"/>
      <c r="Y1224" s="131"/>
      <c r="Z1224" s="131"/>
    </row>
    <row r="1225" spans="1:26" ht="15.75" customHeight="1" x14ac:dyDescent="0.2">
      <c r="A1225" s="53"/>
      <c r="B1225" s="54"/>
      <c r="C1225" s="55"/>
      <c r="D1225" s="55"/>
      <c r="E1225" s="55"/>
      <c r="F1225" s="117"/>
      <c r="G1225" s="118"/>
      <c r="H1225" s="119"/>
      <c r="I1225" s="119"/>
      <c r="J1225" s="136">
        <v>5103</v>
      </c>
      <c r="K1225" s="18">
        <f>'PRIHODI-za popuniti'!C448-'POSEBNI DIO-za popuniti'!K1209</f>
        <v>0</v>
      </c>
      <c r="L1225" s="18">
        <f>'PRIHODI-za popuniti'!D448-'POSEBNI DIO-za popuniti'!L1209</f>
        <v>0</v>
      </c>
      <c r="M1225" s="18">
        <f>'PRIHODI-za popuniti'!E448-'POSEBNI DIO-za popuniti'!M1209</f>
        <v>0</v>
      </c>
      <c r="N1225" s="99"/>
      <c r="O1225" s="131"/>
      <c r="P1225" s="131"/>
      <c r="Q1225" s="131"/>
      <c r="R1225" s="131"/>
      <c r="S1225" s="131"/>
      <c r="T1225" s="131"/>
      <c r="U1225" s="131"/>
      <c r="V1225" s="131"/>
      <c r="W1225" s="131"/>
      <c r="X1225" s="131"/>
      <c r="Y1225" s="131"/>
      <c r="Z1225" s="131"/>
    </row>
    <row r="1226" spans="1:26" ht="15.75" customHeight="1" x14ac:dyDescent="0.2">
      <c r="A1226" s="53"/>
      <c r="B1226" s="54"/>
      <c r="C1226" s="55"/>
      <c r="D1226" s="55"/>
      <c r="E1226" s="55"/>
      <c r="F1226" s="117"/>
      <c r="G1226" s="118"/>
      <c r="H1226" s="119"/>
      <c r="I1226" s="119"/>
      <c r="J1226" s="136">
        <v>526</v>
      </c>
      <c r="K1226" s="18">
        <f>'PRIHODI-za popuniti'!C449-'POSEBNI DIO-za popuniti'!K1210</f>
        <v>0</v>
      </c>
      <c r="L1226" s="18">
        <f>'PRIHODI-za popuniti'!D449-'POSEBNI DIO-za popuniti'!L1210</f>
        <v>0</v>
      </c>
      <c r="M1226" s="18">
        <f>'PRIHODI-za popuniti'!E449-'POSEBNI DIO-za popuniti'!M1210</f>
        <v>0</v>
      </c>
      <c r="N1226" s="99"/>
      <c r="O1226" s="131"/>
      <c r="P1226" s="131"/>
      <c r="Q1226" s="131"/>
      <c r="R1226" s="131"/>
      <c r="S1226" s="131"/>
      <c r="T1226" s="131"/>
      <c r="U1226" s="131"/>
      <c r="V1226" s="131"/>
      <c r="W1226" s="131"/>
      <c r="X1226" s="131"/>
      <c r="Y1226" s="131"/>
      <c r="Z1226" s="131"/>
    </row>
    <row r="1227" spans="1:26" ht="15.75" customHeight="1" x14ac:dyDescent="0.2">
      <c r="A1227" s="53"/>
      <c r="B1227" s="54"/>
      <c r="C1227" s="55"/>
      <c r="D1227" s="55"/>
      <c r="E1227" s="55"/>
      <c r="F1227" s="117"/>
      <c r="G1227" s="118"/>
      <c r="H1227" s="119"/>
      <c r="I1227" s="119"/>
      <c r="J1227" s="136">
        <v>527</v>
      </c>
      <c r="K1227" s="18">
        <f>'PRIHODI-za popuniti'!C450-'POSEBNI DIO-za popuniti'!K1211</f>
        <v>0</v>
      </c>
      <c r="L1227" s="18">
        <f>'PRIHODI-za popuniti'!D450-'POSEBNI DIO-za popuniti'!L1211</f>
        <v>0</v>
      </c>
      <c r="M1227" s="18">
        <f>'PRIHODI-za popuniti'!E450-'POSEBNI DIO-za popuniti'!M1211</f>
        <v>0</v>
      </c>
      <c r="N1227" s="99"/>
      <c r="O1227" s="131"/>
      <c r="P1227" s="131"/>
      <c r="Q1227" s="131"/>
      <c r="R1227" s="131"/>
      <c r="S1227" s="131"/>
      <c r="T1227" s="131"/>
      <c r="U1227" s="131"/>
      <c r="V1227" s="131"/>
      <c r="W1227" s="131"/>
      <c r="X1227" s="131"/>
      <c r="Y1227" s="131"/>
      <c r="Z1227" s="131"/>
    </row>
    <row r="1228" spans="1:26" ht="15.75" customHeight="1" x14ac:dyDescent="0.2">
      <c r="A1228" s="53"/>
      <c r="B1228" s="54"/>
      <c r="C1228" s="55"/>
      <c r="D1228" s="55"/>
      <c r="E1228" s="55"/>
      <c r="F1228" s="117"/>
      <c r="G1228" s="118"/>
      <c r="H1228" s="119"/>
      <c r="I1228" s="119"/>
      <c r="J1228" s="136">
        <v>5212</v>
      </c>
      <c r="K1228" s="18">
        <f>'PRIHODI-za popuniti'!C451-'POSEBNI DIO-za popuniti'!K1212</f>
        <v>0</v>
      </c>
      <c r="L1228" s="18">
        <f>'PRIHODI-za popuniti'!D451-'POSEBNI DIO-za popuniti'!L1212</f>
        <v>0</v>
      </c>
      <c r="M1228" s="18">
        <f>'PRIHODI-za popuniti'!E451-'POSEBNI DIO-za popuniti'!M1212</f>
        <v>0</v>
      </c>
      <c r="N1228" s="99"/>
      <c r="O1228" s="131"/>
      <c r="P1228" s="131"/>
      <c r="Q1228" s="131"/>
      <c r="R1228" s="131"/>
      <c r="S1228" s="131"/>
      <c r="T1228" s="131"/>
      <c r="U1228" s="131"/>
      <c r="V1228" s="131"/>
      <c r="W1228" s="131"/>
      <c r="X1228" s="131"/>
      <c r="Y1228" s="131"/>
      <c r="Z1228" s="131"/>
    </row>
    <row r="1229" spans="1:26" ht="15.75" customHeight="1" x14ac:dyDescent="0.2">
      <c r="A1229" s="53"/>
      <c r="B1229" s="54"/>
      <c r="C1229" s="55"/>
      <c r="D1229" s="55"/>
      <c r="E1229" s="55"/>
      <c r="F1229" s="117"/>
      <c r="G1229" s="118"/>
      <c r="H1229" s="119"/>
      <c r="I1229" s="119"/>
      <c r="J1229" s="138">
        <v>3210</v>
      </c>
      <c r="K1229" s="18">
        <f>'PRIHODI-za popuniti'!C452-'POSEBNI DIO-za popuniti'!K1213</f>
        <v>0</v>
      </c>
      <c r="L1229" s="18">
        <f>'PRIHODI-za popuniti'!D452-'POSEBNI DIO-za popuniti'!L1213</f>
        <v>0</v>
      </c>
      <c r="M1229" s="18">
        <f>'PRIHODI-za popuniti'!E452-'POSEBNI DIO-za popuniti'!M1213</f>
        <v>0</v>
      </c>
      <c r="N1229" s="99"/>
      <c r="O1229" s="131"/>
      <c r="P1229" s="131"/>
      <c r="Q1229" s="131"/>
      <c r="R1229" s="131"/>
      <c r="S1229" s="131"/>
      <c r="T1229" s="131"/>
      <c r="U1229" s="131"/>
      <c r="V1229" s="131"/>
      <c r="W1229" s="131"/>
      <c r="X1229" s="131"/>
      <c r="Y1229" s="131"/>
      <c r="Z1229" s="131"/>
    </row>
    <row r="1230" spans="1:26" ht="15.75" customHeight="1" x14ac:dyDescent="0.2">
      <c r="A1230" s="53"/>
      <c r="B1230" s="54"/>
      <c r="C1230" s="55"/>
      <c r="D1230" s="55"/>
      <c r="E1230" s="55"/>
      <c r="F1230" s="117"/>
      <c r="G1230" s="118"/>
      <c r="H1230" s="119"/>
      <c r="I1230" s="119"/>
      <c r="J1230" s="138">
        <v>4910</v>
      </c>
      <c r="K1230" s="18">
        <f>'PRIHODI-za popuniti'!C453-'POSEBNI DIO-za popuniti'!K1214</f>
        <v>0</v>
      </c>
      <c r="L1230" s="18">
        <f>'PRIHODI-za popuniti'!D453-'POSEBNI DIO-za popuniti'!L1214</f>
        <v>0</v>
      </c>
      <c r="M1230" s="18">
        <f>'PRIHODI-za popuniti'!E453-'POSEBNI DIO-za popuniti'!M1214</f>
        <v>0</v>
      </c>
      <c r="N1230" s="99"/>
      <c r="O1230" s="131"/>
      <c r="P1230" s="131"/>
      <c r="Q1230" s="131"/>
      <c r="R1230" s="131"/>
      <c r="S1230" s="131"/>
      <c r="T1230" s="131"/>
      <c r="U1230" s="131"/>
      <c r="V1230" s="131"/>
      <c r="W1230" s="131"/>
      <c r="X1230" s="131"/>
      <c r="Y1230" s="131"/>
      <c r="Z1230" s="131"/>
    </row>
    <row r="1231" spans="1:26" ht="15.75" customHeight="1" x14ac:dyDescent="0.2">
      <c r="A1231" s="53"/>
      <c r="B1231" s="54"/>
      <c r="C1231" s="55"/>
      <c r="D1231" s="55"/>
      <c r="E1231" s="55"/>
      <c r="F1231" s="117"/>
      <c r="G1231" s="118"/>
      <c r="H1231" s="119"/>
      <c r="I1231" s="119"/>
      <c r="J1231" s="138">
        <v>5410</v>
      </c>
      <c r="K1231" s="18">
        <f>'PRIHODI-za popuniti'!C454-'POSEBNI DIO-za popuniti'!K1215</f>
        <v>0</v>
      </c>
      <c r="L1231" s="18">
        <f>'PRIHODI-za popuniti'!D454-'POSEBNI DIO-za popuniti'!L1215</f>
        <v>0</v>
      </c>
      <c r="M1231" s="18">
        <f>'PRIHODI-za popuniti'!E454-'POSEBNI DIO-za popuniti'!M1215</f>
        <v>0</v>
      </c>
      <c r="N1231" s="99"/>
      <c r="O1231" s="131"/>
      <c r="P1231" s="131"/>
      <c r="Q1231" s="131"/>
      <c r="R1231" s="131"/>
      <c r="S1231" s="131"/>
      <c r="T1231" s="131"/>
      <c r="U1231" s="131"/>
      <c r="V1231" s="131"/>
      <c r="W1231" s="131"/>
      <c r="X1231" s="131"/>
      <c r="Y1231" s="131"/>
      <c r="Z1231" s="131"/>
    </row>
    <row r="1232" spans="1:26" ht="15.75" customHeight="1" x14ac:dyDescent="0.2">
      <c r="A1232" s="53"/>
      <c r="B1232" s="54"/>
      <c r="C1232" s="55"/>
      <c r="D1232" s="55"/>
      <c r="E1232" s="55"/>
      <c r="F1232" s="117"/>
      <c r="G1232" s="118"/>
      <c r="H1232" s="119"/>
      <c r="I1232" s="119"/>
      <c r="J1232" s="138">
        <v>6210</v>
      </c>
      <c r="K1232" s="18">
        <f>'PRIHODI-za popuniti'!C455-'POSEBNI DIO-za popuniti'!K1216</f>
        <v>0</v>
      </c>
      <c r="L1232" s="18">
        <f>'PRIHODI-za popuniti'!D455-'POSEBNI DIO-za popuniti'!L1216</f>
        <v>0</v>
      </c>
      <c r="M1232" s="18">
        <f>'PRIHODI-za popuniti'!E455-'POSEBNI DIO-za popuniti'!M1216</f>
        <v>0</v>
      </c>
      <c r="N1232" s="99"/>
      <c r="O1232" s="131"/>
      <c r="P1232" s="131"/>
      <c r="Q1232" s="131"/>
      <c r="R1232" s="131"/>
      <c r="S1232" s="131"/>
      <c r="T1232" s="131"/>
      <c r="U1232" s="131"/>
      <c r="V1232" s="131"/>
      <c r="W1232" s="131"/>
      <c r="X1232" s="131"/>
      <c r="Y1232" s="131"/>
      <c r="Z1232" s="131"/>
    </row>
    <row r="1233" spans="1:26" ht="15.75" customHeight="1" x14ac:dyDescent="0.2">
      <c r="A1233" s="53"/>
      <c r="B1233" s="54"/>
      <c r="C1233" s="55"/>
      <c r="D1233" s="55"/>
      <c r="E1233" s="55"/>
      <c r="F1233" s="117"/>
      <c r="G1233" s="118"/>
      <c r="H1233" s="119"/>
      <c r="I1233" s="119"/>
      <c r="J1233" s="138">
        <v>7210</v>
      </c>
      <c r="K1233" s="18">
        <f>'PRIHODI-za popuniti'!C456-'POSEBNI DIO-za popuniti'!K1217</f>
        <v>0</v>
      </c>
      <c r="L1233" s="18">
        <f>'PRIHODI-za popuniti'!D456-'POSEBNI DIO-za popuniti'!L1217</f>
        <v>0</v>
      </c>
      <c r="M1233" s="18">
        <f>'PRIHODI-za popuniti'!E456-'POSEBNI DIO-za popuniti'!M1217</f>
        <v>0</v>
      </c>
      <c r="N1233" s="99"/>
      <c r="O1233" s="131"/>
      <c r="P1233" s="131"/>
      <c r="Q1233" s="131"/>
      <c r="R1233" s="131"/>
      <c r="S1233" s="131"/>
      <c r="T1233" s="131"/>
      <c r="U1233" s="131"/>
      <c r="V1233" s="131"/>
      <c r="W1233" s="131"/>
      <c r="X1233" s="131"/>
      <c r="Y1233" s="131"/>
      <c r="Z1233" s="131"/>
    </row>
    <row r="1234" spans="1:26" ht="15.75" customHeight="1" x14ac:dyDescent="0.2">
      <c r="A1234" s="53"/>
      <c r="B1234" s="54"/>
      <c r="C1234" s="55"/>
      <c r="D1234" s="55"/>
      <c r="E1234" s="55"/>
      <c r="F1234" s="117"/>
      <c r="G1234" s="118"/>
      <c r="H1234" s="119"/>
      <c r="I1234" s="119"/>
      <c r="J1234" s="138">
        <v>8210</v>
      </c>
      <c r="K1234" s="18">
        <f>'PRIHODI-za popuniti'!C457-'POSEBNI DIO-za popuniti'!K1218</f>
        <v>0</v>
      </c>
      <c r="L1234" s="18">
        <f>'PRIHODI-za popuniti'!D457-'POSEBNI DIO-za popuniti'!L1218</f>
        <v>0</v>
      </c>
      <c r="M1234" s="18">
        <f>'PRIHODI-za popuniti'!E457-'POSEBNI DIO-za popuniti'!M1218</f>
        <v>0</v>
      </c>
      <c r="N1234" s="99"/>
      <c r="O1234" s="131"/>
      <c r="P1234" s="131"/>
      <c r="Q1234" s="131"/>
      <c r="R1234" s="131"/>
      <c r="S1234" s="131"/>
      <c r="T1234" s="131"/>
      <c r="U1234" s="131"/>
      <c r="V1234" s="131"/>
      <c r="W1234" s="131"/>
      <c r="X1234" s="131"/>
      <c r="Y1234" s="131"/>
      <c r="Z1234" s="131"/>
    </row>
    <row r="1235" spans="1:26" ht="15.75" customHeight="1" x14ac:dyDescent="0.2">
      <c r="A1235" s="53"/>
      <c r="B1235" s="54"/>
      <c r="C1235" s="55"/>
      <c r="D1235" s="55"/>
      <c r="E1235" s="55"/>
      <c r="F1235" s="117"/>
      <c r="G1235" s="118"/>
      <c r="H1235" s="119"/>
      <c r="I1235" s="119"/>
      <c r="J1235" s="139" t="s">
        <v>103</v>
      </c>
      <c r="K1235" s="140">
        <f t="shared" ref="K1235:M1235" si="397">SUM(K1223:K1234)</f>
        <v>0</v>
      </c>
      <c r="L1235" s="140">
        <f t="shared" si="397"/>
        <v>0</v>
      </c>
      <c r="M1235" s="140">
        <f t="shared" si="397"/>
        <v>0</v>
      </c>
      <c r="N1235" s="99"/>
      <c r="O1235" s="131"/>
      <c r="P1235" s="131"/>
      <c r="Q1235" s="131"/>
      <c r="R1235" s="131"/>
      <c r="S1235" s="131"/>
      <c r="T1235" s="131"/>
      <c r="U1235" s="131"/>
      <c r="V1235" s="131"/>
      <c r="W1235" s="131"/>
      <c r="X1235" s="131"/>
      <c r="Y1235" s="131"/>
      <c r="Z1235" s="131"/>
    </row>
    <row r="1236" spans="1:26" ht="15.75" customHeight="1" x14ac:dyDescent="0.2">
      <c r="A1236" s="53"/>
      <c r="B1236" s="54"/>
      <c r="C1236" s="55"/>
      <c r="D1236" s="55"/>
      <c r="E1236" s="55"/>
      <c r="F1236" s="117"/>
      <c r="G1236" s="118"/>
      <c r="H1236" s="119"/>
      <c r="I1236" s="119"/>
      <c r="J1236" s="49"/>
      <c r="K1236" s="130"/>
      <c r="L1236" s="130"/>
      <c r="M1236" s="130"/>
      <c r="N1236" s="99"/>
      <c r="O1236" s="131"/>
      <c r="P1236" s="131"/>
      <c r="Q1236" s="131"/>
      <c r="R1236" s="131"/>
      <c r="S1236" s="131"/>
      <c r="T1236" s="131"/>
      <c r="U1236" s="131"/>
      <c r="V1236" s="131"/>
      <c r="W1236" s="131"/>
      <c r="X1236" s="131"/>
      <c r="Y1236" s="131"/>
      <c r="Z1236" s="131"/>
    </row>
    <row r="1237" spans="1:26" ht="15.75" customHeight="1" x14ac:dyDescent="0.2">
      <c r="A1237" s="53"/>
      <c r="B1237" s="54"/>
      <c r="C1237" s="55"/>
      <c r="D1237" s="55"/>
      <c r="E1237" s="55"/>
      <c r="F1237" s="117"/>
      <c r="G1237" s="118"/>
      <c r="H1237" s="119"/>
      <c r="I1237" s="119"/>
      <c r="J1237" s="49"/>
      <c r="K1237" s="130"/>
      <c r="L1237" s="130"/>
      <c r="M1237" s="130"/>
      <c r="N1237" s="99"/>
      <c r="O1237" s="131"/>
      <c r="P1237" s="131"/>
      <c r="Q1237" s="131"/>
      <c r="R1237" s="131"/>
      <c r="S1237" s="131"/>
      <c r="T1237" s="131"/>
      <c r="U1237" s="131"/>
      <c r="V1237" s="131"/>
      <c r="W1237" s="131"/>
      <c r="X1237" s="131"/>
      <c r="Y1237" s="131"/>
      <c r="Z1237" s="131"/>
    </row>
    <row r="1238" spans="1:26" ht="15.75" customHeight="1" x14ac:dyDescent="0.2">
      <c r="A1238" s="53"/>
      <c r="B1238" s="54"/>
      <c r="C1238" s="55"/>
      <c r="D1238" s="55"/>
      <c r="E1238" s="55"/>
      <c r="F1238" s="117"/>
      <c r="G1238" s="118"/>
      <c r="H1238" s="119"/>
      <c r="I1238" s="119"/>
      <c r="J1238" s="49"/>
      <c r="K1238" s="130"/>
      <c r="L1238" s="130"/>
      <c r="M1238" s="130"/>
      <c r="N1238" s="99"/>
      <c r="O1238" s="131"/>
      <c r="P1238" s="131"/>
      <c r="Q1238" s="131"/>
      <c r="R1238" s="131"/>
      <c r="S1238" s="131"/>
      <c r="T1238" s="131"/>
      <c r="U1238" s="131"/>
      <c r="V1238" s="131"/>
      <c r="W1238" s="131"/>
      <c r="X1238" s="131"/>
      <c r="Y1238" s="131"/>
      <c r="Z1238" s="131"/>
    </row>
    <row r="1239" spans="1:26" ht="15.75" customHeight="1" x14ac:dyDescent="0.2">
      <c r="A1239" s="53"/>
      <c r="B1239" s="54"/>
      <c r="C1239" s="55"/>
      <c r="D1239" s="55"/>
      <c r="E1239" s="55"/>
      <c r="F1239" s="117"/>
      <c r="G1239" s="118"/>
      <c r="H1239" s="119"/>
      <c r="I1239" s="119"/>
      <c r="J1239" s="49"/>
      <c r="K1239" s="130"/>
      <c r="L1239" s="130"/>
      <c r="M1239" s="130"/>
      <c r="N1239" s="99"/>
      <c r="O1239" s="131"/>
      <c r="P1239" s="131"/>
      <c r="Q1239" s="131"/>
      <c r="R1239" s="131"/>
      <c r="S1239" s="131"/>
      <c r="T1239" s="131"/>
      <c r="U1239" s="131"/>
      <c r="V1239" s="131"/>
      <c r="W1239" s="131"/>
      <c r="X1239" s="131"/>
      <c r="Y1239" s="131"/>
      <c r="Z1239" s="131"/>
    </row>
    <row r="1240" spans="1:26" ht="15.75" customHeight="1" x14ac:dyDescent="0.2">
      <c r="A1240" s="53"/>
      <c r="B1240" s="54"/>
      <c r="C1240" s="55"/>
      <c r="D1240" s="55"/>
      <c r="E1240" s="55"/>
      <c r="F1240" s="117"/>
      <c r="G1240" s="118"/>
      <c r="H1240" s="119"/>
      <c r="I1240" s="119"/>
      <c r="J1240" s="49"/>
      <c r="K1240" s="130"/>
      <c r="L1240" s="130"/>
      <c r="M1240" s="130"/>
      <c r="N1240" s="99"/>
      <c r="O1240" s="131"/>
      <c r="P1240" s="131"/>
      <c r="Q1240" s="131"/>
      <c r="R1240" s="131"/>
      <c r="S1240" s="131"/>
      <c r="T1240" s="131"/>
      <c r="U1240" s="131"/>
      <c r="V1240" s="131"/>
      <c r="W1240" s="131"/>
      <c r="X1240" s="131"/>
      <c r="Y1240" s="131"/>
      <c r="Z1240" s="131"/>
    </row>
    <row r="1241" spans="1:26" ht="15.75" customHeight="1" x14ac:dyDescent="0.2">
      <c r="A1241" s="53"/>
      <c r="B1241" s="54"/>
      <c r="C1241" s="55"/>
      <c r="D1241" s="55"/>
      <c r="E1241" s="55"/>
      <c r="F1241" s="117"/>
      <c r="G1241" s="118"/>
      <c r="H1241" s="119"/>
      <c r="I1241" s="119"/>
      <c r="J1241" s="49"/>
      <c r="K1241" s="130"/>
      <c r="L1241" s="130"/>
      <c r="M1241" s="130"/>
      <c r="N1241" s="99"/>
      <c r="O1241" s="131"/>
      <c r="P1241" s="131"/>
      <c r="Q1241" s="131"/>
      <c r="R1241" s="131"/>
      <c r="S1241" s="131"/>
      <c r="T1241" s="131"/>
      <c r="U1241" s="131"/>
      <c r="V1241" s="131"/>
      <c r="W1241" s="131"/>
      <c r="X1241" s="131"/>
      <c r="Y1241" s="131"/>
      <c r="Z1241" s="131"/>
    </row>
    <row r="1242" spans="1:26" ht="15.75" customHeight="1" x14ac:dyDescent="0.2">
      <c r="A1242" s="53"/>
      <c r="B1242" s="54"/>
      <c r="C1242" s="55"/>
      <c r="D1242" s="55"/>
      <c r="E1242" s="55"/>
      <c r="F1242" s="117"/>
      <c r="G1242" s="118"/>
      <c r="H1242" s="119"/>
      <c r="I1242" s="119"/>
      <c r="J1242" s="49"/>
      <c r="K1242" s="130"/>
      <c r="L1242" s="130"/>
      <c r="M1242" s="130"/>
      <c r="N1242" s="99"/>
      <c r="O1242" s="131"/>
      <c r="P1242" s="131"/>
      <c r="Q1242" s="131"/>
      <c r="R1242" s="131"/>
      <c r="S1242" s="131"/>
      <c r="T1242" s="131"/>
      <c r="U1242" s="131"/>
      <c r="V1242" s="131"/>
      <c r="W1242" s="131"/>
      <c r="X1242" s="131"/>
      <c r="Y1242" s="131"/>
      <c r="Z1242" s="131"/>
    </row>
    <row r="1243" spans="1:26" ht="15.75" customHeight="1" x14ac:dyDescent="0.2">
      <c r="A1243" s="53"/>
      <c r="B1243" s="54"/>
      <c r="C1243" s="55"/>
      <c r="D1243" s="55"/>
      <c r="E1243" s="55"/>
      <c r="F1243" s="117"/>
      <c r="G1243" s="118"/>
      <c r="H1243" s="119"/>
      <c r="I1243" s="119"/>
      <c r="J1243" s="49"/>
      <c r="K1243" s="130"/>
      <c r="L1243" s="130"/>
      <c r="M1243" s="130"/>
      <c r="N1243" s="99"/>
      <c r="O1243" s="131"/>
      <c r="P1243" s="131"/>
      <c r="Q1243" s="131"/>
      <c r="R1243" s="131"/>
      <c r="S1243" s="131"/>
      <c r="T1243" s="131"/>
      <c r="U1243" s="131"/>
      <c r="V1243" s="131"/>
      <c r="W1243" s="131"/>
      <c r="X1243" s="131"/>
      <c r="Y1243" s="131"/>
      <c r="Z1243" s="131"/>
    </row>
    <row r="1244" spans="1:26" ht="15.75" customHeight="1" x14ac:dyDescent="0.2">
      <c r="A1244" s="53"/>
      <c r="B1244" s="54"/>
      <c r="C1244" s="55"/>
      <c r="D1244" s="55"/>
      <c r="E1244" s="55"/>
      <c r="F1244" s="117"/>
      <c r="G1244" s="118"/>
      <c r="H1244" s="119"/>
      <c r="I1244" s="119"/>
      <c r="J1244" s="49"/>
      <c r="K1244" s="130"/>
      <c r="L1244" s="130"/>
      <c r="M1244" s="130"/>
      <c r="N1244" s="99"/>
      <c r="O1244" s="131"/>
      <c r="P1244" s="131"/>
      <c r="Q1244" s="131"/>
      <c r="R1244" s="131"/>
      <c r="S1244" s="131"/>
      <c r="T1244" s="131"/>
      <c r="U1244" s="131"/>
      <c r="V1244" s="131"/>
      <c r="W1244" s="131"/>
      <c r="X1244" s="131"/>
      <c r="Y1244" s="131"/>
      <c r="Z1244" s="131"/>
    </row>
    <row r="1245" spans="1:26" ht="15.75" customHeight="1" x14ac:dyDescent="0.2">
      <c r="A1245" s="53"/>
      <c r="B1245" s="54"/>
      <c r="C1245" s="55"/>
      <c r="D1245" s="55"/>
      <c r="E1245" s="55"/>
      <c r="F1245" s="117"/>
      <c r="G1245" s="118"/>
      <c r="H1245" s="119"/>
      <c r="I1245" s="119"/>
      <c r="J1245" s="49"/>
      <c r="K1245" s="130"/>
      <c r="L1245" s="130"/>
      <c r="M1245" s="130"/>
      <c r="N1245" s="99"/>
      <c r="O1245" s="131"/>
      <c r="P1245" s="131"/>
      <c r="Q1245" s="131"/>
      <c r="R1245" s="131"/>
      <c r="S1245" s="131"/>
      <c r="T1245" s="131"/>
      <c r="U1245" s="131"/>
      <c r="V1245" s="131"/>
      <c r="W1245" s="131"/>
      <c r="X1245" s="131"/>
      <c r="Y1245" s="131"/>
      <c r="Z1245" s="131"/>
    </row>
    <row r="1246" spans="1:26" ht="15.75" customHeight="1" x14ac:dyDescent="0.2">
      <c r="A1246" s="53"/>
      <c r="B1246" s="54"/>
      <c r="C1246" s="55"/>
      <c r="D1246" s="55"/>
      <c r="E1246" s="55"/>
      <c r="F1246" s="117"/>
      <c r="G1246" s="118"/>
      <c r="H1246" s="119"/>
      <c r="I1246" s="119"/>
      <c r="J1246" s="49"/>
      <c r="K1246" s="130"/>
      <c r="L1246" s="130"/>
      <c r="M1246" s="130"/>
      <c r="N1246" s="99"/>
      <c r="O1246" s="131"/>
      <c r="P1246" s="131"/>
      <c r="Q1246" s="131"/>
      <c r="R1246" s="131"/>
      <c r="S1246" s="131"/>
      <c r="T1246" s="131"/>
      <c r="U1246" s="131"/>
      <c r="V1246" s="131"/>
      <c r="W1246" s="131"/>
      <c r="X1246" s="131"/>
      <c r="Y1246" s="131"/>
      <c r="Z1246" s="131"/>
    </row>
    <row r="1247" spans="1:26" ht="15.75" customHeight="1" x14ac:dyDescent="0.2">
      <c r="A1247" s="53"/>
      <c r="B1247" s="54"/>
      <c r="C1247" s="55"/>
      <c r="D1247" s="55"/>
      <c r="E1247" s="55"/>
      <c r="F1247" s="117"/>
      <c r="G1247" s="118"/>
      <c r="H1247" s="119"/>
      <c r="I1247" s="119"/>
      <c r="J1247" s="49"/>
      <c r="K1247" s="130"/>
      <c r="L1247" s="130"/>
      <c r="M1247" s="130"/>
      <c r="N1247" s="99"/>
      <c r="O1247" s="131"/>
      <c r="P1247" s="131"/>
      <c r="Q1247" s="131"/>
      <c r="R1247" s="131"/>
      <c r="S1247" s="131"/>
      <c r="T1247" s="131"/>
      <c r="U1247" s="131"/>
      <c r="V1247" s="131"/>
      <c r="W1247" s="131"/>
      <c r="X1247" s="131"/>
      <c r="Y1247" s="131"/>
      <c r="Z1247" s="131"/>
    </row>
    <row r="1248" spans="1:26" ht="15.75" customHeight="1" x14ac:dyDescent="0.2">
      <c r="A1248" s="53"/>
      <c r="B1248" s="54"/>
      <c r="C1248" s="55"/>
      <c r="D1248" s="55"/>
      <c r="E1248" s="55"/>
      <c r="F1248" s="117"/>
      <c r="G1248" s="118"/>
      <c r="H1248" s="119"/>
      <c r="I1248" s="119"/>
      <c r="J1248" s="49"/>
      <c r="K1248" s="130"/>
      <c r="L1248" s="130"/>
      <c r="M1248" s="130"/>
      <c r="N1248" s="99"/>
      <c r="O1248" s="131"/>
      <c r="P1248" s="131"/>
      <c r="Q1248" s="131"/>
      <c r="R1248" s="131"/>
      <c r="S1248" s="131"/>
      <c r="T1248" s="131"/>
      <c r="U1248" s="131"/>
      <c r="V1248" s="131"/>
      <c r="W1248" s="131"/>
      <c r="X1248" s="131"/>
      <c r="Y1248" s="131"/>
      <c r="Z1248" s="131"/>
    </row>
    <row r="1249" spans="1:26" ht="15.75" customHeight="1" x14ac:dyDescent="0.2">
      <c r="A1249" s="53"/>
      <c r="B1249" s="54"/>
      <c r="C1249" s="55"/>
      <c r="D1249" s="55"/>
      <c r="E1249" s="55"/>
      <c r="F1249" s="117"/>
      <c r="G1249" s="118"/>
      <c r="H1249" s="119"/>
      <c r="I1249" s="119"/>
      <c r="J1249" s="49"/>
      <c r="K1249" s="130"/>
      <c r="L1249" s="130"/>
      <c r="M1249" s="130"/>
      <c r="N1249" s="99"/>
      <c r="O1249" s="131"/>
      <c r="P1249" s="131"/>
      <c r="Q1249" s="131"/>
      <c r="R1249" s="131"/>
      <c r="S1249" s="131"/>
      <c r="T1249" s="131"/>
      <c r="U1249" s="131"/>
      <c r="V1249" s="131"/>
      <c r="W1249" s="131"/>
      <c r="X1249" s="131"/>
      <c r="Y1249" s="131"/>
      <c r="Z1249" s="131"/>
    </row>
    <row r="1250" spans="1:26" ht="15.75" customHeight="1" x14ac:dyDescent="0.2">
      <c r="A1250" s="53"/>
      <c r="B1250" s="54"/>
      <c r="C1250" s="55"/>
      <c r="D1250" s="55"/>
      <c r="E1250" s="55"/>
      <c r="F1250" s="117"/>
      <c r="G1250" s="118"/>
      <c r="H1250" s="119"/>
      <c r="I1250" s="119"/>
      <c r="J1250" s="49"/>
      <c r="K1250" s="130"/>
      <c r="L1250" s="130"/>
      <c r="M1250" s="130"/>
      <c r="N1250" s="99"/>
      <c r="O1250" s="131"/>
      <c r="P1250" s="131"/>
      <c r="Q1250" s="131"/>
      <c r="R1250" s="131"/>
      <c r="S1250" s="131"/>
      <c r="T1250" s="131"/>
      <c r="U1250" s="131"/>
      <c r="V1250" s="131"/>
      <c r="W1250" s="131"/>
      <c r="X1250" s="131"/>
      <c r="Y1250" s="131"/>
      <c r="Z1250" s="131"/>
    </row>
    <row r="1251" spans="1:26" ht="15.75" customHeight="1" x14ac:dyDescent="0.2">
      <c r="A1251" s="53"/>
      <c r="B1251" s="54"/>
      <c r="C1251" s="55"/>
      <c r="D1251" s="55"/>
      <c r="E1251" s="55"/>
      <c r="F1251" s="117"/>
      <c r="G1251" s="118"/>
      <c r="H1251" s="119"/>
      <c r="I1251" s="119"/>
      <c r="J1251" s="49"/>
      <c r="K1251" s="130"/>
      <c r="L1251" s="130"/>
      <c r="M1251" s="130"/>
      <c r="N1251" s="99"/>
      <c r="O1251" s="131"/>
      <c r="P1251" s="131"/>
      <c r="Q1251" s="131"/>
      <c r="R1251" s="131"/>
      <c r="S1251" s="131"/>
      <c r="T1251" s="131"/>
      <c r="U1251" s="131"/>
      <c r="V1251" s="131"/>
      <c r="W1251" s="131"/>
      <c r="X1251" s="131"/>
      <c r="Y1251" s="131"/>
      <c r="Z1251" s="131"/>
    </row>
    <row r="1252" spans="1:26" ht="15.75" customHeight="1" x14ac:dyDescent="0.2">
      <c r="A1252" s="53"/>
      <c r="B1252" s="54"/>
      <c r="C1252" s="55"/>
      <c r="D1252" s="55"/>
      <c r="E1252" s="55"/>
      <c r="F1252" s="117"/>
      <c r="G1252" s="118"/>
      <c r="H1252" s="119"/>
      <c r="I1252" s="119"/>
      <c r="J1252" s="49"/>
      <c r="K1252" s="130"/>
      <c r="L1252" s="130"/>
      <c r="M1252" s="130"/>
      <c r="N1252" s="99"/>
      <c r="O1252" s="131"/>
      <c r="P1252" s="131"/>
      <c r="Q1252" s="131"/>
      <c r="R1252" s="131"/>
      <c r="S1252" s="131"/>
      <c r="T1252" s="131"/>
      <c r="U1252" s="131"/>
      <c r="V1252" s="131"/>
      <c r="W1252" s="131"/>
      <c r="X1252" s="131"/>
      <c r="Y1252" s="131"/>
      <c r="Z1252" s="131"/>
    </row>
    <row r="1253" spans="1:26" ht="15.75" customHeight="1" x14ac:dyDescent="0.2">
      <c r="A1253" s="53"/>
      <c r="B1253" s="54"/>
      <c r="C1253" s="55"/>
      <c r="D1253" s="55"/>
      <c r="E1253" s="55"/>
      <c r="F1253" s="117"/>
      <c r="G1253" s="118"/>
      <c r="H1253" s="119"/>
      <c r="I1253" s="119"/>
      <c r="J1253" s="49"/>
      <c r="K1253" s="130"/>
      <c r="L1253" s="130"/>
      <c r="M1253" s="130"/>
      <c r="N1253" s="99"/>
      <c r="O1253" s="131"/>
      <c r="P1253" s="131"/>
      <c r="Q1253" s="131"/>
      <c r="R1253" s="131"/>
      <c r="S1253" s="131"/>
      <c r="T1253" s="131"/>
      <c r="U1253" s="131"/>
      <c r="V1253" s="131"/>
      <c r="W1253" s="131"/>
      <c r="X1253" s="131"/>
      <c r="Y1253" s="131"/>
      <c r="Z1253" s="131"/>
    </row>
    <row r="1254" spans="1:26" ht="15.75" customHeight="1" x14ac:dyDescent="0.2">
      <c r="A1254" s="53"/>
      <c r="B1254" s="54"/>
      <c r="C1254" s="55"/>
      <c r="D1254" s="55"/>
      <c r="E1254" s="55"/>
      <c r="F1254" s="117"/>
      <c r="G1254" s="118"/>
      <c r="H1254" s="119"/>
      <c r="I1254" s="119"/>
      <c r="J1254" s="49"/>
      <c r="K1254" s="130"/>
      <c r="L1254" s="130"/>
      <c r="M1254" s="130"/>
      <c r="N1254" s="99"/>
      <c r="O1254" s="131"/>
      <c r="P1254" s="131"/>
      <c r="Q1254" s="131"/>
      <c r="R1254" s="131"/>
      <c r="S1254" s="131"/>
      <c r="T1254" s="131"/>
      <c r="U1254" s="131"/>
      <c r="V1254" s="131"/>
      <c r="W1254" s="131"/>
      <c r="X1254" s="131"/>
      <c r="Y1254" s="131"/>
      <c r="Z1254" s="131"/>
    </row>
    <row r="1255" spans="1:26" ht="15.75" customHeight="1" x14ac:dyDescent="0.2">
      <c r="A1255" s="53"/>
      <c r="B1255" s="54"/>
      <c r="C1255" s="55"/>
      <c r="D1255" s="55"/>
      <c r="E1255" s="55"/>
      <c r="F1255" s="117"/>
      <c r="G1255" s="118"/>
      <c r="H1255" s="119"/>
      <c r="I1255" s="119"/>
      <c r="J1255" s="49"/>
      <c r="K1255" s="130"/>
      <c r="L1255" s="130"/>
      <c r="M1255" s="130"/>
      <c r="N1255" s="99"/>
      <c r="O1255" s="131"/>
      <c r="P1255" s="131"/>
      <c r="Q1255" s="131"/>
      <c r="R1255" s="131"/>
      <c r="S1255" s="131"/>
      <c r="T1255" s="131"/>
      <c r="U1255" s="131"/>
      <c r="V1255" s="131"/>
      <c r="W1255" s="131"/>
      <c r="X1255" s="131"/>
      <c r="Y1255" s="131"/>
      <c r="Z1255" s="131"/>
    </row>
    <row r="1256" spans="1:26" ht="15.75" customHeight="1" x14ac:dyDescent="0.2">
      <c r="A1256" s="53"/>
      <c r="B1256" s="54"/>
      <c r="C1256" s="55"/>
      <c r="D1256" s="55"/>
      <c r="E1256" s="55"/>
      <c r="F1256" s="117"/>
      <c r="G1256" s="118"/>
      <c r="H1256" s="119"/>
      <c r="I1256" s="119"/>
      <c r="J1256" s="49"/>
      <c r="K1256" s="130"/>
      <c r="L1256" s="130"/>
      <c r="M1256" s="130"/>
      <c r="N1256" s="99"/>
      <c r="O1256" s="131"/>
      <c r="P1256" s="131"/>
      <c r="Q1256" s="131"/>
      <c r="R1256" s="131"/>
      <c r="S1256" s="131"/>
      <c r="T1256" s="131"/>
      <c r="U1256" s="131"/>
      <c r="V1256" s="131"/>
      <c r="W1256" s="131"/>
      <c r="X1256" s="131"/>
      <c r="Y1256" s="131"/>
      <c r="Z1256" s="131"/>
    </row>
    <row r="1257" spans="1:26" ht="15.75" customHeight="1" x14ac:dyDescent="0.2">
      <c r="A1257" s="53"/>
      <c r="B1257" s="54"/>
      <c r="C1257" s="55"/>
      <c r="D1257" s="55"/>
      <c r="E1257" s="55"/>
      <c r="F1257" s="117"/>
      <c r="G1257" s="118"/>
      <c r="H1257" s="119"/>
      <c r="I1257" s="119"/>
      <c r="J1257" s="49"/>
      <c r="K1257" s="130"/>
      <c r="L1257" s="130"/>
      <c r="M1257" s="130"/>
      <c r="N1257" s="99"/>
      <c r="O1257" s="131"/>
      <c r="P1257" s="131"/>
      <c r="Q1257" s="131"/>
      <c r="R1257" s="131"/>
      <c r="S1257" s="131"/>
      <c r="T1257" s="131"/>
      <c r="U1257" s="131"/>
      <c r="V1257" s="131"/>
      <c r="W1257" s="131"/>
      <c r="X1257" s="131"/>
      <c r="Y1257" s="131"/>
      <c r="Z1257" s="131"/>
    </row>
    <row r="1258" spans="1:26" ht="15.75" customHeight="1" x14ac:dyDescent="0.2">
      <c r="A1258" s="53"/>
      <c r="B1258" s="54"/>
      <c r="C1258" s="55"/>
      <c r="D1258" s="55"/>
      <c r="E1258" s="55"/>
      <c r="F1258" s="117"/>
      <c r="G1258" s="118"/>
      <c r="H1258" s="119"/>
      <c r="I1258" s="119"/>
      <c r="J1258" s="49"/>
      <c r="K1258" s="130"/>
      <c r="L1258" s="130"/>
      <c r="M1258" s="130"/>
      <c r="N1258" s="99"/>
      <c r="O1258" s="131"/>
      <c r="P1258" s="131"/>
      <c r="Q1258" s="131"/>
      <c r="R1258" s="131"/>
      <c r="S1258" s="131"/>
      <c r="T1258" s="131"/>
      <c r="U1258" s="131"/>
      <c r="V1258" s="131"/>
      <c r="W1258" s="131"/>
      <c r="X1258" s="131"/>
      <c r="Y1258" s="131"/>
      <c r="Z1258" s="131"/>
    </row>
    <row r="1259" spans="1:26" ht="15.75" customHeight="1" x14ac:dyDescent="0.2">
      <c r="A1259" s="53"/>
      <c r="B1259" s="54"/>
      <c r="C1259" s="55"/>
      <c r="D1259" s="55"/>
      <c r="E1259" s="55"/>
      <c r="F1259" s="117"/>
      <c r="G1259" s="118"/>
      <c r="H1259" s="119"/>
      <c r="I1259" s="119"/>
      <c r="J1259" s="49"/>
      <c r="K1259" s="130"/>
      <c r="L1259" s="130"/>
      <c r="M1259" s="130"/>
      <c r="N1259" s="99"/>
      <c r="O1259" s="131"/>
      <c r="P1259" s="131"/>
      <c r="Q1259" s="131"/>
      <c r="R1259" s="131"/>
      <c r="S1259" s="131"/>
      <c r="T1259" s="131"/>
      <c r="U1259" s="131"/>
      <c r="V1259" s="131"/>
      <c r="W1259" s="131"/>
      <c r="X1259" s="131"/>
      <c r="Y1259" s="131"/>
      <c r="Z1259" s="131"/>
    </row>
    <row r="1260" spans="1:26" ht="15.75" customHeight="1" x14ac:dyDescent="0.2">
      <c r="A1260" s="53"/>
      <c r="B1260" s="54"/>
      <c r="C1260" s="55"/>
      <c r="D1260" s="55"/>
      <c r="E1260" s="55"/>
      <c r="F1260" s="117"/>
      <c r="G1260" s="118"/>
      <c r="H1260" s="119"/>
      <c r="I1260" s="119"/>
      <c r="J1260" s="49"/>
      <c r="K1260" s="130"/>
      <c r="L1260" s="130"/>
      <c r="M1260" s="130"/>
      <c r="N1260" s="99"/>
      <c r="O1260" s="131"/>
      <c r="P1260" s="131"/>
      <c r="Q1260" s="131"/>
      <c r="R1260" s="131"/>
      <c r="S1260" s="131"/>
      <c r="T1260" s="131"/>
      <c r="U1260" s="131"/>
      <c r="V1260" s="131"/>
      <c r="W1260" s="131"/>
      <c r="X1260" s="131"/>
      <c r="Y1260" s="131"/>
      <c r="Z1260" s="131"/>
    </row>
    <row r="1261" spans="1:26" ht="15.75" customHeight="1" x14ac:dyDescent="0.2">
      <c r="A1261" s="53"/>
      <c r="B1261" s="54"/>
      <c r="C1261" s="55"/>
      <c r="D1261" s="55"/>
      <c r="E1261" s="55"/>
      <c r="F1261" s="117"/>
      <c r="G1261" s="118"/>
      <c r="H1261" s="119"/>
      <c r="I1261" s="119"/>
      <c r="J1261" s="49"/>
      <c r="K1261" s="130"/>
      <c r="L1261" s="130"/>
      <c r="M1261" s="130"/>
      <c r="N1261" s="99"/>
      <c r="O1261" s="131"/>
      <c r="P1261" s="131"/>
      <c r="Q1261" s="131"/>
      <c r="R1261" s="131"/>
      <c r="S1261" s="131"/>
      <c r="T1261" s="131"/>
      <c r="U1261" s="131"/>
      <c r="V1261" s="131"/>
      <c r="W1261" s="131"/>
      <c r="X1261" s="131"/>
      <c r="Y1261" s="131"/>
      <c r="Z1261" s="131"/>
    </row>
    <row r="1262" spans="1:26" ht="15.75" customHeight="1" x14ac:dyDescent="0.2">
      <c r="A1262" s="53"/>
      <c r="B1262" s="54"/>
      <c r="C1262" s="55"/>
      <c r="D1262" s="55"/>
      <c r="E1262" s="55"/>
      <c r="F1262" s="117"/>
      <c r="G1262" s="118"/>
      <c r="H1262" s="119"/>
      <c r="I1262" s="119"/>
      <c r="J1262" s="49"/>
      <c r="K1262" s="130"/>
      <c r="L1262" s="130"/>
      <c r="M1262" s="130"/>
      <c r="N1262" s="99"/>
      <c r="O1262" s="131"/>
      <c r="P1262" s="131"/>
      <c r="Q1262" s="131"/>
      <c r="R1262" s="131"/>
      <c r="S1262" s="131"/>
      <c r="T1262" s="131"/>
      <c r="U1262" s="131"/>
      <c r="V1262" s="131"/>
      <c r="W1262" s="131"/>
      <c r="X1262" s="131"/>
      <c r="Y1262" s="131"/>
      <c r="Z1262" s="131"/>
    </row>
    <row r="1263" spans="1:26" ht="15.75" customHeight="1" x14ac:dyDescent="0.2">
      <c r="A1263" s="53"/>
      <c r="B1263" s="54"/>
      <c r="C1263" s="55"/>
      <c r="D1263" s="55"/>
      <c r="E1263" s="55"/>
      <c r="F1263" s="117"/>
      <c r="G1263" s="118"/>
      <c r="H1263" s="119"/>
      <c r="I1263" s="119"/>
      <c r="J1263" s="49"/>
      <c r="K1263" s="130"/>
      <c r="L1263" s="130"/>
      <c r="M1263" s="130"/>
      <c r="N1263" s="99"/>
      <c r="O1263" s="131"/>
      <c r="P1263" s="131"/>
      <c r="Q1263" s="131"/>
      <c r="R1263" s="131"/>
      <c r="S1263" s="131"/>
      <c r="T1263" s="131"/>
      <c r="U1263" s="131"/>
      <c r="V1263" s="131"/>
      <c r="W1263" s="131"/>
      <c r="X1263" s="131"/>
      <c r="Y1263" s="131"/>
      <c r="Z1263" s="131"/>
    </row>
    <row r="1264" spans="1:26" ht="15.75" customHeight="1" x14ac:dyDescent="0.2">
      <c r="A1264" s="53"/>
      <c r="B1264" s="54"/>
      <c r="C1264" s="55"/>
      <c r="D1264" s="55"/>
      <c r="E1264" s="55"/>
      <c r="F1264" s="117"/>
      <c r="G1264" s="118"/>
      <c r="H1264" s="119"/>
      <c r="I1264" s="119"/>
      <c r="J1264" s="49"/>
      <c r="K1264" s="130"/>
      <c r="L1264" s="130"/>
      <c r="M1264" s="130"/>
      <c r="N1264" s="99"/>
      <c r="O1264" s="131"/>
      <c r="P1264" s="131"/>
      <c r="Q1264" s="131"/>
      <c r="R1264" s="131"/>
      <c r="S1264" s="131"/>
      <c r="T1264" s="131"/>
      <c r="U1264" s="131"/>
      <c r="V1264" s="131"/>
      <c r="W1264" s="131"/>
      <c r="X1264" s="131"/>
      <c r="Y1264" s="131"/>
      <c r="Z1264" s="131"/>
    </row>
    <row r="1265" spans="1:26" ht="15.75" customHeight="1" x14ac:dyDescent="0.2">
      <c r="A1265" s="53"/>
      <c r="B1265" s="54"/>
      <c r="C1265" s="55"/>
      <c r="D1265" s="55"/>
      <c r="E1265" s="55"/>
      <c r="F1265" s="117"/>
      <c r="G1265" s="118"/>
      <c r="H1265" s="119"/>
      <c r="I1265" s="119"/>
      <c r="J1265" s="49"/>
      <c r="K1265" s="130"/>
      <c r="L1265" s="130"/>
      <c r="M1265" s="130"/>
      <c r="N1265" s="99"/>
      <c r="O1265" s="131"/>
      <c r="P1265" s="131"/>
      <c r="Q1265" s="131"/>
      <c r="R1265" s="131"/>
      <c r="S1265" s="131"/>
      <c r="T1265" s="131"/>
      <c r="U1265" s="131"/>
      <c r="V1265" s="131"/>
      <c r="W1265" s="131"/>
      <c r="X1265" s="131"/>
      <c r="Y1265" s="131"/>
      <c r="Z1265" s="131"/>
    </row>
    <row r="1266" spans="1:26" ht="15.75" customHeight="1" x14ac:dyDescent="0.2">
      <c r="A1266" s="53"/>
      <c r="B1266" s="54"/>
      <c r="C1266" s="55"/>
      <c r="D1266" s="55"/>
      <c r="E1266" s="55"/>
      <c r="F1266" s="117"/>
      <c r="G1266" s="118"/>
      <c r="H1266" s="119"/>
      <c r="I1266" s="119"/>
      <c r="J1266" s="49"/>
      <c r="K1266" s="130"/>
      <c r="L1266" s="130"/>
      <c r="M1266" s="130"/>
      <c r="N1266" s="99"/>
      <c r="O1266" s="131"/>
      <c r="P1266" s="131"/>
      <c r="Q1266" s="131"/>
      <c r="R1266" s="131"/>
      <c r="S1266" s="131"/>
      <c r="T1266" s="131"/>
      <c r="U1266" s="131"/>
      <c r="V1266" s="131"/>
      <c r="W1266" s="131"/>
      <c r="X1266" s="131"/>
      <c r="Y1266" s="131"/>
      <c r="Z1266" s="131"/>
    </row>
    <row r="1267" spans="1:26" ht="15.75" customHeight="1" x14ac:dyDescent="0.2">
      <c r="A1267" s="53"/>
      <c r="B1267" s="54"/>
      <c r="C1267" s="55"/>
      <c r="D1267" s="55"/>
      <c r="E1267" s="55"/>
      <c r="F1267" s="117"/>
      <c r="G1267" s="118"/>
      <c r="H1267" s="119"/>
      <c r="I1267" s="119"/>
      <c r="J1267" s="49"/>
      <c r="K1267" s="130"/>
      <c r="L1267" s="130"/>
      <c r="M1267" s="130"/>
      <c r="N1267" s="99"/>
      <c r="O1267" s="131"/>
      <c r="P1267" s="131"/>
      <c r="Q1267" s="131"/>
      <c r="R1267" s="131"/>
      <c r="S1267" s="131"/>
      <c r="T1267" s="131"/>
      <c r="U1267" s="131"/>
      <c r="V1267" s="131"/>
      <c r="W1267" s="131"/>
      <c r="X1267" s="131"/>
      <c r="Y1267" s="131"/>
      <c r="Z1267" s="131"/>
    </row>
    <row r="1268" spans="1:26" ht="15.75" customHeight="1" x14ac:dyDescent="0.2">
      <c r="A1268" s="53"/>
      <c r="B1268" s="54"/>
      <c r="C1268" s="55"/>
      <c r="D1268" s="55"/>
      <c r="E1268" s="55"/>
      <c r="F1268" s="117"/>
      <c r="G1268" s="118"/>
      <c r="H1268" s="119"/>
      <c r="I1268" s="119"/>
      <c r="J1268" s="49"/>
      <c r="K1268" s="130"/>
      <c r="L1268" s="130"/>
      <c r="M1268" s="130"/>
      <c r="N1268" s="99"/>
      <c r="O1268" s="131"/>
      <c r="P1268" s="131"/>
      <c r="Q1268" s="131"/>
      <c r="R1268" s="131"/>
      <c r="S1268" s="131"/>
      <c r="T1268" s="131"/>
      <c r="U1268" s="131"/>
      <c r="V1268" s="131"/>
      <c r="W1268" s="131"/>
      <c r="X1268" s="131"/>
      <c r="Y1268" s="131"/>
      <c r="Z1268" s="131"/>
    </row>
    <row r="1269" spans="1:26" ht="15.75" customHeight="1" x14ac:dyDescent="0.2">
      <c r="A1269" s="53"/>
      <c r="B1269" s="54"/>
      <c r="C1269" s="55"/>
      <c r="D1269" s="55"/>
      <c r="E1269" s="55"/>
      <c r="F1269" s="117"/>
      <c r="G1269" s="118"/>
      <c r="H1269" s="119"/>
      <c r="I1269" s="119"/>
      <c r="J1269" s="49"/>
      <c r="K1269" s="130"/>
      <c r="L1269" s="130"/>
      <c r="M1269" s="130"/>
      <c r="N1269" s="99"/>
      <c r="O1269" s="131"/>
      <c r="P1269" s="131"/>
      <c r="Q1269" s="131"/>
      <c r="R1269" s="131"/>
      <c r="S1269" s="131"/>
      <c r="T1269" s="131"/>
      <c r="U1269" s="131"/>
      <c r="V1269" s="131"/>
      <c r="W1269" s="131"/>
      <c r="X1269" s="131"/>
      <c r="Y1269" s="131"/>
      <c r="Z1269" s="131"/>
    </row>
    <row r="1270" spans="1:26" ht="15.75" customHeight="1" x14ac:dyDescent="0.2">
      <c r="A1270" s="53"/>
      <c r="B1270" s="54"/>
      <c r="C1270" s="55"/>
      <c r="D1270" s="55"/>
      <c r="E1270" s="55"/>
      <c r="F1270" s="117"/>
      <c r="G1270" s="118"/>
      <c r="H1270" s="119"/>
      <c r="I1270" s="119"/>
      <c r="J1270" s="49"/>
      <c r="K1270" s="130"/>
      <c r="L1270" s="130"/>
      <c r="M1270" s="130"/>
      <c r="N1270" s="99"/>
      <c r="O1270" s="131"/>
      <c r="P1270" s="131"/>
      <c r="Q1270" s="131"/>
      <c r="R1270" s="131"/>
      <c r="S1270" s="131"/>
      <c r="T1270" s="131"/>
      <c r="U1270" s="131"/>
      <c r="V1270" s="131"/>
      <c r="W1270" s="131"/>
      <c r="X1270" s="131"/>
      <c r="Y1270" s="131"/>
      <c r="Z1270" s="131"/>
    </row>
    <row r="1271" spans="1:26" ht="15.75" customHeight="1" x14ac:dyDescent="0.2">
      <c r="A1271" s="53"/>
      <c r="B1271" s="54"/>
      <c r="C1271" s="55"/>
      <c r="D1271" s="55"/>
      <c r="E1271" s="55"/>
      <c r="F1271" s="117"/>
      <c r="G1271" s="118"/>
      <c r="H1271" s="119"/>
      <c r="I1271" s="119"/>
      <c r="J1271" s="49"/>
      <c r="K1271" s="130"/>
      <c r="L1271" s="130"/>
      <c r="M1271" s="130"/>
      <c r="N1271" s="99"/>
      <c r="O1271" s="131"/>
      <c r="P1271" s="131"/>
      <c r="Q1271" s="131"/>
      <c r="R1271" s="131"/>
      <c r="S1271" s="131"/>
      <c r="T1271" s="131"/>
      <c r="U1271" s="131"/>
      <c r="V1271" s="131"/>
      <c r="W1271" s="131"/>
      <c r="X1271" s="131"/>
      <c r="Y1271" s="131"/>
      <c r="Z1271" s="131"/>
    </row>
    <row r="1272" spans="1:26" ht="15.75" customHeight="1" x14ac:dyDescent="0.2">
      <c r="A1272" s="53"/>
      <c r="B1272" s="54"/>
      <c r="C1272" s="55"/>
      <c r="D1272" s="55"/>
      <c r="E1272" s="55"/>
      <c r="F1272" s="117"/>
      <c r="G1272" s="118"/>
      <c r="H1272" s="119"/>
      <c r="I1272" s="119"/>
      <c r="J1272" s="49"/>
      <c r="K1272" s="130"/>
      <c r="L1272" s="130"/>
      <c r="M1272" s="130"/>
      <c r="N1272" s="99"/>
      <c r="O1272" s="131"/>
      <c r="P1272" s="131"/>
      <c r="Q1272" s="131"/>
      <c r="R1272" s="131"/>
      <c r="S1272" s="131"/>
      <c r="T1272" s="131"/>
      <c r="U1272" s="131"/>
      <c r="V1272" s="131"/>
      <c r="W1272" s="131"/>
      <c r="X1272" s="131"/>
      <c r="Y1272" s="131"/>
      <c r="Z1272" s="131"/>
    </row>
    <row r="1273" spans="1:26" ht="15.75" customHeight="1" x14ac:dyDescent="0.2">
      <c r="A1273" s="53"/>
      <c r="B1273" s="54"/>
      <c r="C1273" s="55"/>
      <c r="D1273" s="55"/>
      <c r="E1273" s="55"/>
      <c r="F1273" s="117"/>
      <c r="G1273" s="118"/>
      <c r="H1273" s="119"/>
      <c r="I1273" s="119"/>
      <c r="J1273" s="49"/>
      <c r="K1273" s="130"/>
      <c r="L1273" s="130"/>
      <c r="M1273" s="130"/>
      <c r="N1273" s="99"/>
      <c r="O1273" s="131"/>
      <c r="P1273" s="131"/>
      <c r="Q1273" s="131"/>
      <c r="R1273" s="131"/>
      <c r="S1273" s="131"/>
      <c r="T1273" s="131"/>
      <c r="U1273" s="131"/>
      <c r="V1273" s="131"/>
      <c r="W1273" s="131"/>
      <c r="X1273" s="131"/>
      <c r="Y1273" s="131"/>
      <c r="Z1273" s="131"/>
    </row>
    <row r="1274" spans="1:26" ht="15.75" customHeight="1" x14ac:dyDescent="0.2">
      <c r="A1274" s="53"/>
      <c r="B1274" s="54"/>
      <c r="C1274" s="55"/>
      <c r="D1274" s="55"/>
      <c r="E1274" s="55"/>
      <c r="F1274" s="117"/>
      <c r="G1274" s="118"/>
      <c r="H1274" s="119"/>
      <c r="I1274" s="119"/>
      <c r="J1274" s="49"/>
      <c r="K1274" s="130"/>
      <c r="L1274" s="130"/>
      <c r="M1274" s="130"/>
      <c r="N1274" s="99"/>
      <c r="O1274" s="131"/>
      <c r="P1274" s="131"/>
      <c r="Q1274" s="131"/>
      <c r="R1274" s="131"/>
      <c r="S1274" s="131"/>
      <c r="T1274" s="131"/>
      <c r="U1274" s="131"/>
      <c r="V1274" s="131"/>
      <c r="W1274" s="131"/>
      <c r="X1274" s="131"/>
      <c r="Y1274" s="131"/>
      <c r="Z1274" s="131"/>
    </row>
    <row r="1275" spans="1:26" ht="15.75" customHeight="1" x14ac:dyDescent="0.2">
      <c r="A1275" s="53"/>
      <c r="B1275" s="54"/>
      <c r="C1275" s="55"/>
      <c r="D1275" s="55"/>
      <c r="E1275" s="55"/>
      <c r="F1275" s="117"/>
      <c r="G1275" s="118"/>
      <c r="H1275" s="119"/>
      <c r="I1275" s="119"/>
      <c r="J1275" s="49"/>
      <c r="K1275" s="130"/>
      <c r="L1275" s="130"/>
      <c r="M1275" s="130"/>
      <c r="N1275" s="99"/>
      <c r="O1275" s="131"/>
      <c r="P1275" s="131"/>
      <c r="Q1275" s="131"/>
      <c r="R1275" s="131"/>
      <c r="S1275" s="131"/>
      <c r="T1275" s="131"/>
      <c r="U1275" s="131"/>
      <c r="V1275" s="131"/>
      <c r="W1275" s="131"/>
      <c r="X1275" s="131"/>
      <c r="Y1275" s="131"/>
      <c r="Z1275" s="131"/>
    </row>
    <row r="1276" spans="1:26" ht="15.75" customHeight="1" x14ac:dyDescent="0.2">
      <c r="A1276" s="53"/>
      <c r="B1276" s="54"/>
      <c r="C1276" s="55"/>
      <c r="D1276" s="55"/>
      <c r="E1276" s="55"/>
      <c r="F1276" s="117"/>
      <c r="G1276" s="118"/>
      <c r="H1276" s="119"/>
      <c r="I1276" s="119"/>
      <c r="J1276" s="49"/>
      <c r="K1276" s="130"/>
      <c r="L1276" s="130"/>
      <c r="M1276" s="130"/>
      <c r="N1276" s="99"/>
      <c r="O1276" s="131"/>
      <c r="P1276" s="131"/>
      <c r="Q1276" s="131"/>
      <c r="R1276" s="131"/>
      <c r="S1276" s="131"/>
      <c r="T1276" s="131"/>
      <c r="U1276" s="131"/>
      <c r="V1276" s="131"/>
      <c r="W1276" s="131"/>
      <c r="X1276" s="131"/>
      <c r="Y1276" s="131"/>
      <c r="Z1276" s="131"/>
    </row>
    <row r="1277" spans="1:26" ht="15.75" customHeight="1" x14ac:dyDescent="0.2">
      <c r="A1277" s="53"/>
      <c r="B1277" s="54"/>
      <c r="C1277" s="55"/>
      <c r="D1277" s="55"/>
      <c r="E1277" s="55"/>
      <c r="F1277" s="117"/>
      <c r="G1277" s="118"/>
      <c r="H1277" s="119"/>
      <c r="I1277" s="119"/>
      <c r="J1277" s="49"/>
      <c r="K1277" s="130"/>
      <c r="L1277" s="130"/>
      <c r="M1277" s="130"/>
      <c r="N1277" s="99"/>
      <c r="O1277" s="131"/>
      <c r="P1277" s="131"/>
      <c r="Q1277" s="131"/>
      <c r="R1277" s="131"/>
      <c r="S1277" s="131"/>
      <c r="T1277" s="131"/>
      <c r="U1277" s="131"/>
      <c r="V1277" s="131"/>
      <c r="W1277" s="131"/>
      <c r="X1277" s="131"/>
      <c r="Y1277" s="131"/>
      <c r="Z1277" s="131"/>
    </row>
    <row r="1278" spans="1:26" ht="15.75" customHeight="1" x14ac:dyDescent="0.2">
      <c r="A1278" s="53"/>
      <c r="B1278" s="54"/>
      <c r="C1278" s="55"/>
      <c r="D1278" s="55"/>
      <c r="E1278" s="55"/>
      <c r="F1278" s="117"/>
      <c r="G1278" s="118"/>
      <c r="H1278" s="119"/>
      <c r="I1278" s="119"/>
      <c r="J1278" s="49"/>
      <c r="K1278" s="130"/>
      <c r="L1278" s="130"/>
      <c r="M1278" s="130"/>
      <c r="N1278" s="99"/>
      <c r="O1278" s="131"/>
      <c r="P1278" s="131"/>
      <c r="Q1278" s="131"/>
      <c r="R1278" s="131"/>
      <c r="S1278" s="131"/>
      <c r="T1278" s="131"/>
      <c r="U1278" s="131"/>
      <c r="V1278" s="131"/>
      <c r="W1278" s="131"/>
      <c r="X1278" s="131"/>
      <c r="Y1278" s="131"/>
      <c r="Z1278" s="131"/>
    </row>
    <row r="1279" spans="1:26" ht="15.75" customHeight="1" x14ac:dyDescent="0.2">
      <c r="A1279" s="53"/>
      <c r="B1279" s="54"/>
      <c r="C1279" s="55"/>
      <c r="D1279" s="55"/>
      <c r="E1279" s="55"/>
      <c r="F1279" s="117"/>
      <c r="G1279" s="118"/>
      <c r="H1279" s="119"/>
      <c r="I1279" s="119"/>
      <c r="J1279" s="49"/>
      <c r="K1279" s="130"/>
      <c r="L1279" s="130"/>
      <c r="M1279" s="130"/>
      <c r="N1279" s="99"/>
      <c r="O1279" s="131"/>
      <c r="P1279" s="131"/>
      <c r="Q1279" s="131"/>
      <c r="R1279" s="131"/>
      <c r="S1279" s="131"/>
      <c r="T1279" s="131"/>
      <c r="U1279" s="131"/>
      <c r="V1279" s="131"/>
      <c r="W1279" s="131"/>
      <c r="X1279" s="131"/>
      <c r="Y1279" s="131"/>
      <c r="Z1279" s="131"/>
    </row>
    <row r="1280" spans="1:26" ht="15.75" customHeight="1" x14ac:dyDescent="0.2">
      <c r="A1280" s="53"/>
      <c r="B1280" s="54"/>
      <c r="C1280" s="55"/>
      <c r="D1280" s="55"/>
      <c r="E1280" s="55"/>
      <c r="F1280" s="117"/>
      <c r="G1280" s="118"/>
      <c r="H1280" s="119"/>
      <c r="I1280" s="119"/>
      <c r="J1280" s="49"/>
      <c r="K1280" s="130"/>
      <c r="L1280" s="130"/>
      <c r="M1280" s="130"/>
      <c r="N1280" s="99"/>
      <c r="O1280" s="131"/>
      <c r="P1280" s="131"/>
      <c r="Q1280" s="131"/>
      <c r="R1280" s="131"/>
      <c r="S1280" s="131"/>
      <c r="T1280" s="131"/>
      <c r="U1280" s="131"/>
      <c r="V1280" s="131"/>
      <c r="W1280" s="131"/>
      <c r="X1280" s="131"/>
      <c r="Y1280" s="131"/>
      <c r="Z1280" s="131"/>
    </row>
    <row r="1281" spans="1:26" ht="15.75" customHeight="1" x14ac:dyDescent="0.2">
      <c r="A1281" s="53"/>
      <c r="B1281" s="54"/>
      <c r="C1281" s="55"/>
      <c r="D1281" s="55"/>
      <c r="E1281" s="55"/>
      <c r="F1281" s="117"/>
      <c r="G1281" s="118"/>
      <c r="H1281" s="119"/>
      <c r="I1281" s="119"/>
      <c r="J1281" s="49"/>
      <c r="K1281" s="130"/>
      <c r="L1281" s="130"/>
      <c r="M1281" s="130"/>
      <c r="N1281" s="99"/>
      <c r="O1281" s="131"/>
      <c r="P1281" s="131"/>
      <c r="Q1281" s="131"/>
      <c r="R1281" s="131"/>
      <c r="S1281" s="131"/>
      <c r="T1281" s="131"/>
      <c r="U1281" s="131"/>
      <c r="V1281" s="131"/>
      <c r="W1281" s="131"/>
      <c r="X1281" s="131"/>
      <c r="Y1281" s="131"/>
      <c r="Z1281" s="131"/>
    </row>
    <row r="1282" spans="1:26" ht="15.75" customHeight="1" x14ac:dyDescent="0.2">
      <c r="A1282" s="53"/>
      <c r="B1282" s="54"/>
      <c r="C1282" s="55"/>
      <c r="D1282" s="55"/>
      <c r="E1282" s="55"/>
      <c r="F1282" s="117"/>
      <c r="G1282" s="118"/>
      <c r="H1282" s="119"/>
      <c r="I1282" s="119"/>
      <c r="J1282" s="49"/>
      <c r="K1282" s="130"/>
      <c r="L1282" s="130"/>
      <c r="M1282" s="130"/>
      <c r="N1282" s="99"/>
      <c r="O1282" s="131"/>
      <c r="P1282" s="131"/>
      <c r="Q1282" s="131"/>
      <c r="R1282" s="131"/>
      <c r="S1282" s="131"/>
      <c r="T1282" s="131"/>
      <c r="U1282" s="131"/>
      <c r="V1282" s="131"/>
      <c r="W1282" s="131"/>
      <c r="X1282" s="131"/>
      <c r="Y1282" s="131"/>
      <c r="Z1282" s="131"/>
    </row>
    <row r="1283" spans="1:26" ht="15.75" customHeight="1" x14ac:dyDescent="0.2">
      <c r="A1283" s="53"/>
      <c r="B1283" s="54"/>
      <c r="C1283" s="55"/>
      <c r="D1283" s="55"/>
      <c r="E1283" s="55"/>
      <c r="F1283" s="117"/>
      <c r="G1283" s="118"/>
      <c r="H1283" s="119"/>
      <c r="I1283" s="119"/>
      <c r="J1283" s="49"/>
      <c r="K1283" s="130"/>
      <c r="L1283" s="130"/>
      <c r="M1283" s="130"/>
      <c r="N1283" s="99"/>
      <c r="O1283" s="131"/>
      <c r="P1283" s="131"/>
      <c r="Q1283" s="131"/>
      <c r="R1283" s="131"/>
      <c r="S1283" s="131"/>
      <c r="T1283" s="131"/>
      <c r="U1283" s="131"/>
      <c r="V1283" s="131"/>
      <c r="W1283" s="131"/>
      <c r="X1283" s="131"/>
      <c r="Y1283" s="131"/>
      <c r="Z1283" s="131"/>
    </row>
    <row r="1284" spans="1:26" ht="15.75" customHeight="1" x14ac:dyDescent="0.2">
      <c r="A1284" s="53"/>
      <c r="B1284" s="54"/>
      <c r="C1284" s="55"/>
      <c r="D1284" s="55"/>
      <c r="E1284" s="55"/>
      <c r="F1284" s="117"/>
      <c r="G1284" s="118"/>
      <c r="H1284" s="119"/>
      <c r="I1284" s="119"/>
      <c r="J1284" s="49"/>
      <c r="K1284" s="130"/>
      <c r="L1284" s="130"/>
      <c r="M1284" s="130"/>
      <c r="N1284" s="99"/>
      <c r="O1284" s="131"/>
      <c r="P1284" s="131"/>
      <c r="Q1284" s="131"/>
      <c r="R1284" s="131"/>
      <c r="S1284" s="131"/>
      <c r="T1284" s="131"/>
      <c r="U1284" s="131"/>
      <c r="V1284" s="131"/>
      <c r="W1284" s="131"/>
      <c r="X1284" s="131"/>
      <c r="Y1284" s="131"/>
      <c r="Z1284" s="131"/>
    </row>
    <row r="1285" spans="1:26" ht="15.75" customHeight="1" x14ac:dyDescent="0.2">
      <c r="A1285" s="53"/>
      <c r="B1285" s="54"/>
      <c r="C1285" s="55"/>
      <c r="D1285" s="55"/>
      <c r="E1285" s="55"/>
      <c r="F1285" s="117"/>
      <c r="G1285" s="118"/>
      <c r="H1285" s="119"/>
      <c r="I1285" s="119"/>
      <c r="J1285" s="49"/>
      <c r="K1285" s="130"/>
      <c r="L1285" s="130"/>
      <c r="M1285" s="130"/>
      <c r="N1285" s="99"/>
      <c r="O1285" s="131"/>
      <c r="P1285" s="131"/>
      <c r="Q1285" s="131"/>
      <c r="R1285" s="131"/>
      <c r="S1285" s="131"/>
      <c r="T1285" s="131"/>
      <c r="U1285" s="131"/>
      <c r="V1285" s="131"/>
      <c r="W1285" s="131"/>
      <c r="X1285" s="131"/>
      <c r="Y1285" s="131"/>
      <c r="Z1285" s="131"/>
    </row>
    <row r="1286" spans="1:26" ht="15.75" customHeight="1" x14ac:dyDescent="0.2">
      <c r="A1286" s="53"/>
      <c r="B1286" s="54"/>
      <c r="C1286" s="55"/>
      <c r="D1286" s="55"/>
      <c r="E1286" s="55"/>
      <c r="F1286" s="117"/>
      <c r="G1286" s="118"/>
      <c r="H1286" s="119"/>
      <c r="I1286" s="119"/>
      <c r="J1286" s="49"/>
      <c r="K1286" s="130"/>
      <c r="L1286" s="130"/>
      <c r="M1286" s="130"/>
      <c r="N1286" s="99"/>
      <c r="O1286" s="131"/>
      <c r="P1286" s="131"/>
      <c r="Q1286" s="131"/>
      <c r="R1286" s="131"/>
      <c r="S1286" s="131"/>
      <c r="T1286" s="131"/>
      <c r="U1286" s="131"/>
      <c r="V1286" s="131"/>
      <c r="W1286" s="131"/>
      <c r="X1286" s="131"/>
      <c r="Y1286" s="131"/>
      <c r="Z1286" s="131"/>
    </row>
    <row r="1287" spans="1:26" ht="15.75" customHeight="1" x14ac:dyDescent="0.2">
      <c r="A1287" s="53"/>
      <c r="B1287" s="54"/>
      <c r="C1287" s="55"/>
      <c r="D1287" s="55"/>
      <c r="E1287" s="55"/>
      <c r="F1287" s="117"/>
      <c r="G1287" s="118"/>
      <c r="H1287" s="119"/>
      <c r="I1287" s="119"/>
      <c r="J1287" s="49"/>
      <c r="K1287" s="130"/>
      <c r="L1287" s="130"/>
      <c r="M1287" s="130"/>
      <c r="N1287" s="99"/>
      <c r="O1287" s="99"/>
      <c r="P1287" s="99"/>
      <c r="Q1287" s="99"/>
      <c r="R1287" s="99"/>
      <c r="S1287" s="99"/>
      <c r="T1287" s="99"/>
      <c r="U1287" s="99"/>
      <c r="V1287" s="99"/>
      <c r="W1287" s="99"/>
      <c r="X1287" s="99"/>
      <c r="Y1287" s="99"/>
      <c r="Z1287" s="99"/>
    </row>
    <row r="1288" spans="1:26" ht="15.75" customHeight="1" x14ac:dyDescent="0.2">
      <c r="A1288" s="53"/>
      <c r="B1288" s="54"/>
      <c r="C1288" s="55"/>
      <c r="D1288" s="55"/>
      <c r="E1288" s="55"/>
      <c r="F1288" s="117"/>
      <c r="G1288" s="118"/>
      <c r="H1288" s="119"/>
      <c r="I1288" s="119"/>
      <c r="J1288" s="49"/>
      <c r="K1288" s="130"/>
      <c r="L1288" s="130"/>
      <c r="M1288" s="130"/>
      <c r="N1288" s="99"/>
      <c r="O1288" s="99"/>
      <c r="P1288" s="99"/>
      <c r="Q1288" s="99"/>
      <c r="R1288" s="99"/>
      <c r="S1288" s="99"/>
      <c r="T1288" s="99"/>
      <c r="U1288" s="99"/>
      <c r="V1288" s="99"/>
      <c r="W1288" s="99"/>
      <c r="X1288" s="99"/>
      <c r="Y1288" s="99"/>
      <c r="Z1288" s="99"/>
    </row>
    <row r="1289" spans="1:26" ht="15.75" customHeight="1" x14ac:dyDescent="0.2">
      <c r="A1289" s="53"/>
      <c r="B1289" s="54"/>
      <c r="C1289" s="55"/>
      <c r="D1289" s="55"/>
      <c r="E1289" s="55"/>
      <c r="F1289" s="117"/>
      <c r="G1289" s="118"/>
      <c r="H1289" s="119"/>
      <c r="I1289" s="119"/>
      <c r="J1289" s="49"/>
      <c r="K1289" s="130"/>
      <c r="L1289" s="130"/>
      <c r="M1289" s="130"/>
      <c r="N1289" s="99"/>
      <c r="O1289" s="99"/>
      <c r="P1289" s="99"/>
      <c r="Q1289" s="99"/>
      <c r="R1289" s="99"/>
      <c r="S1289" s="99"/>
      <c r="T1289" s="99"/>
      <c r="U1289" s="99"/>
      <c r="V1289" s="99"/>
      <c r="W1289" s="99"/>
      <c r="X1289" s="99"/>
      <c r="Y1289" s="99"/>
      <c r="Z1289" s="99"/>
    </row>
    <row r="1290" spans="1:26" ht="15.75" customHeight="1" x14ac:dyDescent="0.2">
      <c r="A1290" s="53"/>
      <c r="B1290" s="54"/>
      <c r="C1290" s="55"/>
      <c r="D1290" s="55"/>
      <c r="E1290" s="55"/>
      <c r="F1290" s="117"/>
      <c r="G1290" s="118"/>
      <c r="H1290" s="119"/>
      <c r="I1290" s="119"/>
      <c r="J1290" s="49"/>
      <c r="K1290" s="130"/>
      <c r="L1290" s="130"/>
      <c r="M1290" s="130"/>
      <c r="N1290" s="99"/>
      <c r="O1290" s="99"/>
      <c r="P1290" s="99"/>
      <c r="Q1290" s="99"/>
      <c r="R1290" s="99"/>
      <c r="S1290" s="99"/>
      <c r="T1290" s="99"/>
      <c r="U1290" s="99"/>
      <c r="V1290" s="99"/>
      <c r="W1290" s="99"/>
      <c r="X1290" s="99"/>
      <c r="Y1290" s="99"/>
      <c r="Z1290" s="99"/>
    </row>
    <row r="1291" spans="1:26" ht="15.75" customHeight="1" x14ac:dyDescent="0.2">
      <c r="A1291" s="53"/>
      <c r="B1291" s="54"/>
      <c r="C1291" s="55"/>
      <c r="D1291" s="55"/>
      <c r="E1291" s="55"/>
      <c r="F1291" s="117"/>
      <c r="G1291" s="118"/>
      <c r="H1291" s="119"/>
      <c r="I1291" s="119"/>
      <c r="J1291" s="49"/>
      <c r="K1291" s="130"/>
      <c r="L1291" s="130"/>
      <c r="M1291" s="130"/>
      <c r="N1291" s="99"/>
      <c r="O1291" s="99"/>
      <c r="P1291" s="99"/>
      <c r="Q1291" s="99"/>
      <c r="R1291" s="99"/>
      <c r="S1291" s="99"/>
      <c r="T1291" s="99"/>
      <c r="U1291" s="99"/>
      <c r="V1291" s="99"/>
      <c r="W1291" s="99"/>
      <c r="X1291" s="99"/>
      <c r="Y1291" s="99"/>
      <c r="Z1291" s="99"/>
    </row>
    <row r="1292" spans="1:26" ht="15.75" customHeight="1" x14ac:dyDescent="0.2">
      <c r="A1292" s="53"/>
      <c r="B1292" s="54"/>
      <c r="C1292" s="55"/>
      <c r="D1292" s="55"/>
      <c r="E1292" s="55"/>
      <c r="F1292" s="117"/>
      <c r="G1292" s="118"/>
      <c r="H1292" s="119"/>
      <c r="I1292" s="119"/>
      <c r="J1292" s="49"/>
      <c r="K1292" s="130"/>
      <c r="L1292" s="130"/>
      <c r="M1292" s="130"/>
      <c r="N1292" s="99"/>
      <c r="O1292" s="99"/>
      <c r="P1292" s="99"/>
      <c r="Q1292" s="99"/>
      <c r="R1292" s="99"/>
      <c r="S1292" s="99"/>
      <c r="T1292" s="99"/>
      <c r="U1292" s="99"/>
      <c r="V1292" s="99"/>
      <c r="W1292" s="99"/>
      <c r="X1292" s="99"/>
      <c r="Y1292" s="99"/>
      <c r="Z1292" s="99"/>
    </row>
    <row r="1293" spans="1:26" ht="15.75" customHeight="1" x14ac:dyDescent="0.2">
      <c r="A1293" s="53"/>
      <c r="B1293" s="54"/>
      <c r="C1293" s="55"/>
      <c r="D1293" s="55"/>
      <c r="E1293" s="55"/>
      <c r="F1293" s="117"/>
      <c r="G1293" s="118"/>
      <c r="H1293" s="119"/>
      <c r="I1293" s="119"/>
      <c r="J1293" s="49"/>
      <c r="K1293" s="130"/>
      <c r="L1293" s="130"/>
      <c r="M1293" s="130"/>
      <c r="N1293" s="99"/>
      <c r="O1293" s="99"/>
      <c r="P1293" s="99"/>
      <c r="Q1293" s="99"/>
      <c r="R1293" s="99"/>
      <c r="S1293" s="99"/>
      <c r="T1293" s="99"/>
      <c r="U1293" s="99"/>
      <c r="V1293" s="99"/>
      <c r="W1293" s="99"/>
      <c r="X1293" s="99"/>
      <c r="Y1293" s="99"/>
      <c r="Z1293" s="99"/>
    </row>
    <row r="1294" spans="1:26" ht="15.75" customHeight="1" x14ac:dyDescent="0.2">
      <c r="A1294" s="53"/>
      <c r="B1294" s="54"/>
      <c r="C1294" s="55"/>
      <c r="D1294" s="55"/>
      <c r="E1294" s="55"/>
      <c r="F1294" s="117"/>
      <c r="G1294" s="118"/>
      <c r="H1294" s="119"/>
      <c r="I1294" s="119"/>
      <c r="J1294" s="49"/>
      <c r="K1294" s="130"/>
      <c r="L1294" s="130"/>
      <c r="M1294" s="130"/>
      <c r="N1294" s="99"/>
      <c r="O1294" s="99"/>
      <c r="P1294" s="99"/>
      <c r="Q1294" s="99"/>
      <c r="R1294" s="99"/>
      <c r="S1294" s="99"/>
      <c r="T1294" s="99"/>
      <c r="U1294" s="99"/>
      <c r="V1294" s="99"/>
      <c r="W1294" s="99"/>
      <c r="X1294" s="99"/>
      <c r="Y1294" s="99"/>
      <c r="Z1294" s="99"/>
    </row>
    <row r="1295" spans="1:26" ht="15.75" customHeight="1" x14ac:dyDescent="0.2">
      <c r="A1295" s="53"/>
      <c r="B1295" s="54"/>
      <c r="C1295" s="55"/>
      <c r="D1295" s="55"/>
      <c r="E1295" s="55"/>
      <c r="F1295" s="117"/>
      <c r="G1295" s="118"/>
      <c r="H1295" s="119"/>
      <c r="I1295" s="119"/>
      <c r="J1295" s="49"/>
      <c r="K1295" s="130"/>
      <c r="L1295" s="130"/>
      <c r="M1295" s="130"/>
      <c r="N1295" s="99"/>
      <c r="O1295" s="99"/>
      <c r="P1295" s="99"/>
      <c r="Q1295" s="99"/>
      <c r="R1295" s="99"/>
      <c r="S1295" s="99"/>
      <c r="T1295" s="99"/>
      <c r="U1295" s="99"/>
      <c r="V1295" s="99"/>
      <c r="W1295" s="99"/>
      <c r="X1295" s="99"/>
      <c r="Y1295" s="99"/>
      <c r="Z1295" s="99"/>
    </row>
    <row r="1296" spans="1:26" ht="15.75" customHeight="1" x14ac:dyDescent="0.2">
      <c r="A1296" s="53"/>
      <c r="B1296" s="54"/>
      <c r="C1296" s="55"/>
      <c r="D1296" s="55"/>
      <c r="E1296" s="55"/>
      <c r="F1296" s="117"/>
      <c r="G1296" s="118"/>
      <c r="H1296" s="119"/>
      <c r="I1296" s="119"/>
      <c r="J1296" s="49"/>
      <c r="K1296" s="130"/>
      <c r="L1296" s="130"/>
      <c r="M1296" s="130"/>
      <c r="N1296" s="99"/>
      <c r="O1296" s="99"/>
      <c r="P1296" s="99"/>
      <c r="Q1296" s="99"/>
      <c r="R1296" s="99"/>
      <c r="S1296" s="99"/>
      <c r="T1296" s="99"/>
      <c r="U1296" s="99"/>
      <c r="V1296" s="99"/>
      <c r="W1296" s="99"/>
      <c r="X1296" s="99"/>
      <c r="Y1296" s="99"/>
      <c r="Z1296" s="99"/>
    </row>
    <row r="1297" spans="1:26" ht="15.75" customHeight="1" x14ac:dyDescent="0.2">
      <c r="A1297" s="53"/>
      <c r="B1297" s="54"/>
      <c r="C1297" s="55"/>
      <c r="D1297" s="55"/>
      <c r="E1297" s="55"/>
      <c r="F1297" s="117"/>
      <c r="G1297" s="118"/>
      <c r="H1297" s="119"/>
      <c r="I1297" s="119"/>
      <c r="J1297" s="49"/>
      <c r="K1297" s="130"/>
      <c r="L1297" s="130"/>
      <c r="M1297" s="130"/>
      <c r="N1297" s="99"/>
      <c r="O1297" s="99"/>
      <c r="P1297" s="99"/>
      <c r="Q1297" s="99"/>
      <c r="R1297" s="99"/>
      <c r="S1297" s="99"/>
      <c r="T1297" s="99"/>
      <c r="U1297" s="99"/>
      <c r="V1297" s="99"/>
      <c r="W1297" s="99"/>
      <c r="X1297" s="99"/>
      <c r="Y1297" s="99"/>
      <c r="Z1297" s="99"/>
    </row>
    <row r="1298" spans="1:26" ht="15.75" customHeight="1" x14ac:dyDescent="0.2">
      <c r="A1298" s="53"/>
      <c r="B1298" s="54"/>
      <c r="C1298" s="55"/>
      <c r="D1298" s="55"/>
      <c r="E1298" s="55"/>
      <c r="F1298" s="117"/>
      <c r="G1298" s="118"/>
      <c r="H1298" s="119"/>
      <c r="I1298" s="119"/>
      <c r="J1298" s="49"/>
      <c r="K1298" s="130"/>
      <c r="L1298" s="130"/>
      <c r="M1298" s="130"/>
      <c r="N1298" s="99"/>
      <c r="O1298" s="99"/>
      <c r="P1298" s="99"/>
      <c r="Q1298" s="99"/>
      <c r="R1298" s="99"/>
      <c r="S1298" s="99"/>
      <c r="T1298" s="99"/>
      <c r="U1298" s="99"/>
      <c r="V1298" s="99"/>
      <c r="W1298" s="99"/>
      <c r="X1298" s="99"/>
      <c r="Y1298" s="99"/>
      <c r="Z1298" s="99"/>
    </row>
    <row r="1299" spans="1:26" ht="15.75" customHeight="1" x14ac:dyDescent="0.2">
      <c r="A1299" s="53"/>
      <c r="B1299" s="54"/>
      <c r="C1299" s="55"/>
      <c r="D1299" s="55"/>
      <c r="E1299" s="55"/>
      <c r="F1299" s="117"/>
      <c r="G1299" s="118"/>
      <c r="H1299" s="119"/>
      <c r="I1299" s="119"/>
      <c r="J1299" s="49"/>
      <c r="K1299" s="130"/>
      <c r="L1299" s="130"/>
      <c r="M1299" s="130"/>
      <c r="N1299" s="99"/>
      <c r="O1299" s="99"/>
      <c r="P1299" s="99"/>
      <c r="Q1299" s="99"/>
      <c r="R1299" s="99"/>
      <c r="S1299" s="99"/>
      <c r="T1299" s="99"/>
      <c r="U1299" s="99"/>
      <c r="V1299" s="99"/>
      <c r="W1299" s="99"/>
      <c r="X1299" s="99"/>
      <c r="Y1299" s="99"/>
      <c r="Z1299" s="99"/>
    </row>
    <row r="1300" spans="1:26" ht="15.75" customHeight="1" x14ac:dyDescent="0.2">
      <c r="A1300" s="53"/>
      <c r="B1300" s="54"/>
      <c r="C1300" s="55"/>
      <c r="D1300" s="55"/>
      <c r="E1300" s="55"/>
      <c r="F1300" s="117"/>
      <c r="G1300" s="118"/>
      <c r="H1300" s="119"/>
      <c r="I1300" s="119"/>
      <c r="J1300" s="49"/>
      <c r="K1300" s="130"/>
      <c r="L1300" s="130"/>
      <c r="M1300" s="130"/>
      <c r="N1300" s="99"/>
      <c r="O1300" s="99"/>
      <c r="P1300" s="99"/>
      <c r="Q1300" s="99"/>
      <c r="R1300" s="99"/>
      <c r="S1300" s="99"/>
      <c r="T1300" s="99"/>
      <c r="U1300" s="99"/>
      <c r="V1300" s="99"/>
      <c r="W1300" s="99"/>
      <c r="X1300" s="99"/>
      <c r="Y1300" s="99"/>
      <c r="Z1300" s="99"/>
    </row>
    <row r="1301" spans="1:26" ht="15.75" customHeight="1" x14ac:dyDescent="0.2">
      <c r="A1301" s="53"/>
      <c r="B1301" s="54"/>
      <c r="C1301" s="55"/>
      <c r="D1301" s="55"/>
      <c r="E1301" s="55"/>
      <c r="F1301" s="117"/>
      <c r="G1301" s="118"/>
      <c r="H1301" s="119"/>
      <c r="I1301" s="119"/>
      <c r="J1301" s="49"/>
      <c r="K1301" s="130"/>
      <c r="L1301" s="130"/>
      <c r="M1301" s="130"/>
      <c r="N1301" s="99"/>
      <c r="O1301" s="99"/>
      <c r="P1301" s="99"/>
      <c r="Q1301" s="99"/>
      <c r="R1301" s="99"/>
      <c r="S1301" s="99"/>
      <c r="T1301" s="99"/>
      <c r="U1301" s="99"/>
      <c r="V1301" s="99"/>
      <c r="W1301" s="99"/>
      <c r="X1301" s="99"/>
      <c r="Y1301" s="99"/>
      <c r="Z1301" s="99"/>
    </row>
    <row r="1302" spans="1:26" ht="15.75" customHeight="1" x14ac:dyDescent="0.2">
      <c r="A1302" s="53"/>
      <c r="B1302" s="54"/>
      <c r="C1302" s="55"/>
      <c r="D1302" s="55"/>
      <c r="E1302" s="55"/>
      <c r="F1302" s="117"/>
      <c r="G1302" s="118"/>
      <c r="H1302" s="119"/>
      <c r="I1302" s="119"/>
      <c r="J1302" s="49"/>
      <c r="K1302" s="130"/>
      <c r="L1302" s="130"/>
      <c r="M1302" s="130"/>
      <c r="N1302" s="99"/>
      <c r="O1302" s="99"/>
      <c r="P1302" s="99"/>
      <c r="Q1302" s="99"/>
      <c r="R1302" s="99"/>
      <c r="S1302" s="99"/>
      <c r="T1302" s="99"/>
      <c r="U1302" s="99"/>
      <c r="V1302" s="99"/>
      <c r="W1302" s="99"/>
      <c r="X1302" s="99"/>
      <c r="Y1302" s="99"/>
      <c r="Z1302" s="99"/>
    </row>
    <row r="1303" spans="1:26" ht="15.75" customHeight="1" x14ac:dyDescent="0.2">
      <c r="A1303" s="53"/>
      <c r="B1303" s="54"/>
      <c r="C1303" s="55"/>
      <c r="D1303" s="55"/>
      <c r="E1303" s="55"/>
      <c r="F1303" s="117"/>
      <c r="G1303" s="118"/>
      <c r="H1303" s="119"/>
      <c r="I1303" s="119"/>
      <c r="J1303" s="49"/>
      <c r="K1303" s="130"/>
      <c r="L1303" s="130"/>
      <c r="M1303" s="130"/>
      <c r="N1303" s="99"/>
      <c r="O1303" s="99"/>
      <c r="P1303" s="99"/>
      <c r="Q1303" s="99"/>
      <c r="R1303" s="99"/>
      <c r="S1303" s="99"/>
      <c r="T1303" s="99"/>
      <c r="U1303" s="99"/>
      <c r="V1303" s="99"/>
      <c r="W1303" s="99"/>
      <c r="X1303" s="99"/>
      <c r="Y1303" s="99"/>
      <c r="Z1303" s="99"/>
    </row>
    <row r="1304" spans="1:26" ht="15.75" customHeight="1" x14ac:dyDescent="0.2">
      <c r="A1304" s="53"/>
      <c r="B1304" s="54"/>
      <c r="C1304" s="55"/>
      <c r="D1304" s="55"/>
      <c r="E1304" s="55"/>
      <c r="F1304" s="117"/>
      <c r="G1304" s="118"/>
      <c r="H1304" s="119"/>
      <c r="I1304" s="119"/>
      <c r="J1304" s="49"/>
      <c r="K1304" s="130"/>
      <c r="L1304" s="130"/>
      <c r="M1304" s="130"/>
      <c r="N1304" s="99"/>
      <c r="O1304" s="99"/>
      <c r="P1304" s="99"/>
      <c r="Q1304" s="99"/>
      <c r="R1304" s="99"/>
      <c r="S1304" s="99"/>
      <c r="T1304" s="99"/>
      <c r="U1304" s="99"/>
      <c r="V1304" s="99"/>
      <c r="W1304" s="99"/>
      <c r="X1304" s="99"/>
      <c r="Y1304" s="99"/>
      <c r="Z1304" s="99"/>
    </row>
    <row r="1305" spans="1:26" ht="15.75" customHeight="1" x14ac:dyDescent="0.2">
      <c r="A1305" s="53"/>
      <c r="B1305" s="54"/>
      <c r="C1305" s="55"/>
      <c r="D1305" s="55"/>
      <c r="E1305" s="55"/>
      <c r="F1305" s="117"/>
      <c r="G1305" s="118"/>
      <c r="H1305" s="119"/>
      <c r="I1305" s="119"/>
      <c r="J1305" s="49"/>
      <c r="K1305" s="130"/>
      <c r="L1305" s="130"/>
      <c r="M1305" s="130"/>
      <c r="N1305" s="99"/>
      <c r="O1305" s="99"/>
      <c r="P1305" s="99"/>
      <c r="Q1305" s="99"/>
      <c r="R1305" s="99"/>
      <c r="S1305" s="99"/>
      <c r="T1305" s="99"/>
      <c r="U1305" s="99"/>
      <c r="V1305" s="99"/>
      <c r="W1305" s="99"/>
      <c r="X1305" s="99"/>
      <c r="Y1305" s="99"/>
      <c r="Z1305" s="99"/>
    </row>
    <row r="1306" spans="1:26" ht="15.75" customHeight="1" x14ac:dyDescent="0.2">
      <c r="A1306" s="53"/>
      <c r="B1306" s="54"/>
      <c r="C1306" s="55"/>
      <c r="D1306" s="55"/>
      <c r="E1306" s="55"/>
      <c r="F1306" s="117"/>
      <c r="G1306" s="118"/>
      <c r="H1306" s="119"/>
      <c r="I1306" s="119"/>
      <c r="J1306" s="49"/>
      <c r="K1306" s="130"/>
      <c r="L1306" s="130"/>
      <c r="M1306" s="130"/>
      <c r="N1306" s="99"/>
      <c r="O1306" s="99"/>
      <c r="P1306" s="99"/>
      <c r="Q1306" s="99"/>
      <c r="R1306" s="99"/>
      <c r="S1306" s="99"/>
      <c r="T1306" s="99"/>
      <c r="U1306" s="99"/>
      <c r="V1306" s="99"/>
      <c r="W1306" s="99"/>
      <c r="X1306" s="99"/>
      <c r="Y1306" s="99"/>
      <c r="Z1306" s="99"/>
    </row>
    <row r="1307" spans="1:26" ht="15.75" customHeight="1" x14ac:dyDescent="0.2">
      <c r="A1307" s="53"/>
      <c r="B1307" s="54"/>
      <c r="C1307" s="55"/>
      <c r="D1307" s="55"/>
      <c r="E1307" s="55"/>
      <c r="F1307" s="117"/>
      <c r="G1307" s="118"/>
      <c r="H1307" s="119"/>
      <c r="I1307" s="119"/>
      <c r="J1307" s="49"/>
      <c r="K1307" s="130"/>
      <c r="L1307" s="130"/>
      <c r="M1307" s="130"/>
      <c r="N1307" s="99"/>
      <c r="O1307" s="99"/>
      <c r="P1307" s="99"/>
      <c r="Q1307" s="99"/>
      <c r="R1307" s="99"/>
      <c r="S1307" s="99"/>
      <c r="T1307" s="99"/>
      <c r="U1307" s="99"/>
      <c r="V1307" s="99"/>
      <c r="W1307" s="99"/>
      <c r="X1307" s="99"/>
      <c r="Y1307" s="99"/>
      <c r="Z1307" s="99"/>
    </row>
    <row r="1308" spans="1:26" ht="15.75" customHeight="1" x14ac:dyDescent="0.2">
      <c r="A1308" s="53"/>
      <c r="B1308" s="54"/>
      <c r="C1308" s="55"/>
      <c r="D1308" s="55"/>
      <c r="E1308" s="55"/>
      <c r="F1308" s="117"/>
      <c r="G1308" s="118"/>
      <c r="H1308" s="119"/>
      <c r="I1308" s="119"/>
      <c r="J1308" s="49"/>
      <c r="K1308" s="130"/>
      <c r="L1308" s="130"/>
      <c r="M1308" s="130"/>
      <c r="N1308" s="99"/>
      <c r="O1308" s="99"/>
      <c r="P1308" s="99"/>
      <c r="Q1308" s="99"/>
      <c r="R1308" s="99"/>
      <c r="S1308" s="99"/>
      <c r="T1308" s="99"/>
      <c r="U1308" s="99"/>
      <c r="V1308" s="99"/>
      <c r="W1308" s="99"/>
      <c r="X1308" s="99"/>
      <c r="Y1308" s="99"/>
      <c r="Z1308" s="99"/>
    </row>
    <row r="1309" spans="1:26" ht="15.75" customHeight="1" x14ac:dyDescent="0.2">
      <c r="A1309" s="53"/>
      <c r="B1309" s="54"/>
      <c r="C1309" s="55"/>
      <c r="D1309" s="55"/>
      <c r="E1309" s="55"/>
      <c r="F1309" s="117"/>
      <c r="G1309" s="118"/>
      <c r="H1309" s="119"/>
      <c r="I1309" s="119"/>
      <c r="J1309" s="49"/>
      <c r="K1309" s="130"/>
      <c r="L1309" s="130"/>
      <c r="M1309" s="130"/>
      <c r="N1309" s="99"/>
      <c r="O1309" s="99"/>
      <c r="P1309" s="99"/>
      <c r="Q1309" s="99"/>
      <c r="R1309" s="99"/>
      <c r="S1309" s="99"/>
      <c r="T1309" s="99"/>
      <c r="U1309" s="99"/>
      <c r="V1309" s="99"/>
      <c r="W1309" s="99"/>
      <c r="X1309" s="99"/>
      <c r="Y1309" s="99"/>
      <c r="Z1309" s="99"/>
    </row>
    <row r="1310" spans="1:26" ht="15.75" customHeight="1" x14ac:dyDescent="0.2">
      <c r="A1310" s="53"/>
      <c r="B1310" s="54"/>
      <c r="C1310" s="55"/>
      <c r="D1310" s="55"/>
      <c r="E1310" s="55"/>
      <c r="F1310" s="117"/>
      <c r="G1310" s="118"/>
      <c r="H1310" s="119"/>
      <c r="I1310" s="119"/>
      <c r="J1310" s="49"/>
      <c r="K1310" s="130"/>
      <c r="L1310" s="130"/>
      <c r="M1310" s="130"/>
      <c r="N1310" s="99"/>
      <c r="O1310" s="99"/>
      <c r="P1310" s="99"/>
      <c r="Q1310" s="99"/>
      <c r="R1310" s="99"/>
      <c r="S1310" s="99"/>
      <c r="T1310" s="99"/>
      <c r="U1310" s="99"/>
      <c r="V1310" s="99"/>
      <c r="W1310" s="99"/>
      <c r="X1310" s="99"/>
      <c r="Y1310" s="99"/>
      <c r="Z1310" s="99"/>
    </row>
    <row r="1311" spans="1:26" ht="15.75" customHeight="1" x14ac:dyDescent="0.2">
      <c r="A1311" s="53"/>
      <c r="B1311" s="54"/>
      <c r="C1311" s="55"/>
      <c r="D1311" s="55"/>
      <c r="E1311" s="55"/>
      <c r="F1311" s="117"/>
      <c r="G1311" s="118"/>
      <c r="H1311" s="119"/>
      <c r="I1311" s="119"/>
      <c r="J1311" s="49"/>
      <c r="K1311" s="130"/>
      <c r="L1311" s="130"/>
      <c r="M1311" s="130"/>
      <c r="N1311" s="99"/>
      <c r="O1311" s="99"/>
      <c r="P1311" s="99"/>
      <c r="Q1311" s="99"/>
      <c r="R1311" s="99"/>
      <c r="S1311" s="99"/>
      <c r="T1311" s="99"/>
      <c r="U1311" s="99"/>
      <c r="V1311" s="99"/>
      <c r="W1311" s="99"/>
      <c r="X1311" s="99"/>
      <c r="Y1311" s="99"/>
      <c r="Z1311" s="99"/>
    </row>
    <row r="1312" spans="1:26" ht="15.75" customHeight="1" x14ac:dyDescent="0.2">
      <c r="A1312" s="53"/>
      <c r="B1312" s="54"/>
      <c r="C1312" s="55"/>
      <c r="D1312" s="55"/>
      <c r="E1312" s="55"/>
      <c r="F1312" s="117"/>
      <c r="G1312" s="118"/>
      <c r="H1312" s="119"/>
      <c r="I1312" s="119"/>
      <c r="J1312" s="49"/>
      <c r="K1312" s="130"/>
      <c r="L1312" s="130"/>
      <c r="M1312" s="130"/>
      <c r="N1312" s="99"/>
      <c r="O1312" s="99"/>
      <c r="P1312" s="99"/>
      <c r="Q1312" s="99"/>
      <c r="R1312" s="99"/>
      <c r="S1312" s="99"/>
      <c r="T1312" s="99"/>
      <c r="U1312" s="99"/>
      <c r="V1312" s="99"/>
      <c r="W1312" s="99"/>
      <c r="X1312" s="99"/>
      <c r="Y1312" s="99"/>
      <c r="Z1312" s="99"/>
    </row>
    <row r="1313" spans="1:26" ht="15.75" customHeight="1" x14ac:dyDescent="0.2">
      <c r="A1313" s="53"/>
      <c r="B1313" s="54"/>
      <c r="C1313" s="55"/>
      <c r="D1313" s="55"/>
      <c r="E1313" s="55"/>
      <c r="F1313" s="117"/>
      <c r="G1313" s="118"/>
      <c r="H1313" s="119"/>
      <c r="I1313" s="119"/>
      <c r="J1313" s="49"/>
      <c r="K1313" s="130"/>
      <c r="L1313" s="130"/>
      <c r="M1313" s="130"/>
      <c r="N1313" s="99"/>
      <c r="O1313" s="99"/>
      <c r="P1313" s="99"/>
      <c r="Q1313" s="99"/>
      <c r="R1313" s="99"/>
      <c r="S1313" s="99"/>
      <c r="T1313" s="99"/>
      <c r="U1313" s="99"/>
      <c r="V1313" s="99"/>
      <c r="W1313" s="99"/>
      <c r="X1313" s="99"/>
      <c r="Y1313" s="99"/>
      <c r="Z1313" s="99"/>
    </row>
    <row r="1314" spans="1:26" ht="15.75" customHeight="1" x14ac:dyDescent="0.2">
      <c r="A1314" s="53"/>
      <c r="B1314" s="54"/>
      <c r="C1314" s="55"/>
      <c r="D1314" s="55"/>
      <c r="E1314" s="55"/>
      <c r="F1314" s="117"/>
      <c r="G1314" s="118"/>
      <c r="H1314" s="119"/>
      <c r="I1314" s="119"/>
      <c r="J1314" s="49"/>
      <c r="K1314" s="130"/>
      <c r="L1314" s="130"/>
      <c r="M1314" s="130"/>
      <c r="N1314" s="99"/>
      <c r="O1314" s="99"/>
      <c r="P1314" s="99"/>
      <c r="Q1314" s="99"/>
      <c r="R1314" s="99"/>
      <c r="S1314" s="99"/>
      <c r="T1314" s="99"/>
      <c r="U1314" s="99"/>
      <c r="V1314" s="99"/>
      <c r="W1314" s="99"/>
      <c r="X1314" s="99"/>
      <c r="Y1314" s="99"/>
      <c r="Z1314" s="99"/>
    </row>
    <row r="1315" spans="1:26" ht="15.75" customHeight="1" x14ac:dyDescent="0.2">
      <c r="A1315" s="53"/>
      <c r="B1315" s="54"/>
      <c r="C1315" s="55"/>
      <c r="D1315" s="55"/>
      <c r="E1315" s="55"/>
      <c r="F1315" s="117"/>
      <c r="G1315" s="118"/>
      <c r="H1315" s="119"/>
      <c r="I1315" s="119"/>
      <c r="J1315" s="49"/>
      <c r="K1315" s="130"/>
      <c r="L1315" s="130"/>
      <c r="M1315" s="130"/>
      <c r="N1315" s="99"/>
      <c r="O1315" s="99"/>
      <c r="P1315" s="99"/>
      <c r="Q1315" s="99"/>
      <c r="R1315" s="99"/>
      <c r="S1315" s="99"/>
      <c r="T1315" s="99"/>
      <c r="U1315" s="99"/>
      <c r="V1315" s="99"/>
      <c r="W1315" s="99"/>
      <c r="X1315" s="99"/>
      <c r="Y1315" s="99"/>
      <c r="Z1315" s="99"/>
    </row>
    <row r="1316" spans="1:26" ht="15.75" customHeight="1" x14ac:dyDescent="0.2">
      <c r="A1316" s="53"/>
      <c r="B1316" s="54"/>
      <c r="C1316" s="55"/>
      <c r="D1316" s="55"/>
      <c r="E1316" s="55"/>
      <c r="F1316" s="117"/>
      <c r="G1316" s="118"/>
      <c r="H1316" s="119"/>
      <c r="I1316" s="119"/>
      <c r="J1316" s="49"/>
      <c r="K1316" s="130"/>
      <c r="L1316" s="130"/>
      <c r="M1316" s="130"/>
      <c r="N1316" s="99"/>
      <c r="O1316" s="99"/>
      <c r="P1316" s="99"/>
      <c r="Q1316" s="99"/>
      <c r="R1316" s="99"/>
      <c r="S1316" s="99"/>
      <c r="T1316" s="99"/>
      <c r="U1316" s="99"/>
      <c r="V1316" s="99"/>
      <c r="W1316" s="99"/>
      <c r="X1316" s="99"/>
      <c r="Y1316" s="99"/>
      <c r="Z1316" s="99"/>
    </row>
    <row r="1317" spans="1:26" ht="15.75" customHeight="1" x14ac:dyDescent="0.2">
      <c r="A1317" s="53"/>
      <c r="B1317" s="54"/>
      <c r="C1317" s="55"/>
      <c r="D1317" s="55"/>
      <c r="E1317" s="55"/>
      <c r="F1317" s="117"/>
      <c r="G1317" s="118"/>
      <c r="H1317" s="119"/>
      <c r="I1317" s="119"/>
      <c r="J1317" s="49"/>
      <c r="K1317" s="130"/>
      <c r="L1317" s="130"/>
      <c r="M1317" s="130"/>
      <c r="N1317" s="99"/>
      <c r="O1317" s="99"/>
      <c r="P1317" s="99"/>
      <c r="Q1317" s="99"/>
      <c r="R1317" s="99"/>
      <c r="S1317" s="99"/>
      <c r="T1317" s="99"/>
      <c r="U1317" s="99"/>
      <c r="V1317" s="99"/>
      <c r="W1317" s="99"/>
      <c r="X1317" s="99"/>
      <c r="Y1317" s="99"/>
      <c r="Z1317" s="99"/>
    </row>
    <row r="1318" spans="1:26" ht="15.75" customHeight="1" x14ac:dyDescent="0.2">
      <c r="A1318" s="53"/>
      <c r="B1318" s="54"/>
      <c r="C1318" s="55"/>
      <c r="D1318" s="55"/>
      <c r="E1318" s="55"/>
      <c r="F1318" s="117"/>
      <c r="G1318" s="118"/>
      <c r="H1318" s="119"/>
      <c r="I1318" s="119"/>
      <c r="J1318" s="49"/>
      <c r="K1318" s="130"/>
      <c r="L1318" s="130"/>
      <c r="M1318" s="130"/>
      <c r="N1318" s="99"/>
      <c r="O1318" s="99"/>
      <c r="P1318" s="99"/>
      <c r="Q1318" s="99"/>
      <c r="R1318" s="99"/>
      <c r="S1318" s="99"/>
      <c r="T1318" s="99"/>
      <c r="U1318" s="99"/>
      <c r="V1318" s="99"/>
      <c r="W1318" s="99"/>
      <c r="X1318" s="99"/>
      <c r="Y1318" s="99"/>
      <c r="Z1318" s="99"/>
    </row>
    <row r="1319" spans="1:26" ht="15.75" customHeight="1" x14ac:dyDescent="0.2">
      <c r="A1319" s="53"/>
      <c r="B1319" s="54"/>
      <c r="C1319" s="55"/>
      <c r="D1319" s="55"/>
      <c r="E1319" s="55"/>
      <c r="F1319" s="117"/>
      <c r="G1319" s="118"/>
      <c r="H1319" s="119"/>
      <c r="I1319" s="119"/>
      <c r="J1319" s="49"/>
      <c r="K1319" s="130"/>
      <c r="L1319" s="130"/>
      <c r="M1319" s="130"/>
      <c r="N1319" s="99"/>
      <c r="O1319" s="99"/>
      <c r="P1319" s="99"/>
      <c r="Q1319" s="99"/>
      <c r="R1319" s="99"/>
      <c r="S1319" s="99"/>
      <c r="T1319" s="99"/>
      <c r="U1319" s="99"/>
      <c r="V1319" s="99"/>
      <c r="W1319" s="99"/>
      <c r="X1319" s="99"/>
      <c r="Y1319" s="99"/>
      <c r="Z1319" s="99"/>
    </row>
    <row r="1320" spans="1:26" ht="15.75" customHeight="1" x14ac:dyDescent="0.2">
      <c r="A1320" s="53"/>
      <c r="B1320" s="54"/>
      <c r="C1320" s="55"/>
      <c r="D1320" s="55"/>
      <c r="E1320" s="55"/>
      <c r="F1320" s="117"/>
      <c r="G1320" s="118"/>
      <c r="H1320" s="119"/>
      <c r="I1320" s="119"/>
      <c r="J1320" s="49"/>
      <c r="K1320" s="130"/>
      <c r="L1320" s="130"/>
      <c r="M1320" s="130"/>
      <c r="N1320" s="99"/>
      <c r="O1320" s="99"/>
      <c r="P1320" s="99"/>
      <c r="Q1320" s="99"/>
      <c r="R1320" s="99"/>
      <c r="S1320" s="99"/>
      <c r="T1320" s="99"/>
      <c r="U1320" s="99"/>
      <c r="V1320" s="99"/>
      <c r="W1320" s="99"/>
      <c r="X1320" s="99"/>
      <c r="Y1320" s="99"/>
      <c r="Z1320" s="99"/>
    </row>
    <row r="1321" spans="1:26" ht="15.75" customHeight="1" x14ac:dyDescent="0.2">
      <c r="A1321" s="53"/>
      <c r="B1321" s="54"/>
      <c r="C1321" s="55"/>
      <c r="D1321" s="55"/>
      <c r="E1321" s="55"/>
      <c r="F1321" s="117"/>
      <c r="G1321" s="118"/>
      <c r="H1321" s="119"/>
      <c r="I1321" s="119"/>
      <c r="J1321" s="49"/>
      <c r="K1321" s="130"/>
      <c r="L1321" s="130"/>
      <c r="M1321" s="130"/>
      <c r="N1321" s="99"/>
      <c r="O1321" s="99"/>
      <c r="P1321" s="99"/>
      <c r="Q1321" s="99"/>
      <c r="R1321" s="99"/>
      <c r="S1321" s="99"/>
      <c r="T1321" s="99"/>
      <c r="U1321" s="99"/>
      <c r="V1321" s="99"/>
      <c r="W1321" s="99"/>
      <c r="X1321" s="99"/>
      <c r="Y1321" s="99"/>
      <c r="Z1321" s="99"/>
    </row>
    <row r="1322" spans="1:26" ht="15.75" customHeight="1" x14ac:dyDescent="0.2">
      <c r="A1322" s="53"/>
      <c r="B1322" s="54"/>
      <c r="C1322" s="55"/>
      <c r="D1322" s="55"/>
      <c r="E1322" s="55"/>
      <c r="F1322" s="117"/>
      <c r="G1322" s="118"/>
      <c r="H1322" s="119"/>
      <c r="I1322" s="119"/>
      <c r="J1322" s="49"/>
      <c r="K1322" s="130"/>
      <c r="L1322" s="130"/>
      <c r="M1322" s="130"/>
      <c r="N1322" s="99"/>
      <c r="O1322" s="99"/>
      <c r="P1322" s="99"/>
      <c r="Q1322" s="99"/>
      <c r="R1322" s="99"/>
      <c r="S1322" s="99"/>
      <c r="T1322" s="99"/>
      <c r="U1322" s="99"/>
      <c r="V1322" s="99"/>
      <c r="W1322" s="99"/>
      <c r="X1322" s="99"/>
      <c r="Y1322" s="99"/>
      <c r="Z1322" s="99"/>
    </row>
    <row r="1323" spans="1:26" ht="15.75" customHeight="1" x14ac:dyDescent="0.2">
      <c r="A1323" s="53"/>
      <c r="B1323" s="54"/>
      <c r="C1323" s="55"/>
      <c r="D1323" s="55"/>
      <c r="E1323" s="55"/>
      <c r="F1323" s="117"/>
      <c r="G1323" s="118"/>
      <c r="H1323" s="119"/>
      <c r="I1323" s="119"/>
      <c r="J1323" s="49"/>
      <c r="K1323" s="130"/>
      <c r="L1323" s="130"/>
      <c r="M1323" s="130"/>
      <c r="N1323" s="99"/>
      <c r="O1323" s="99"/>
      <c r="P1323" s="99"/>
      <c r="Q1323" s="99"/>
      <c r="R1323" s="99"/>
      <c r="S1323" s="99"/>
      <c r="T1323" s="99"/>
      <c r="U1323" s="99"/>
      <c r="V1323" s="99"/>
      <c r="W1323" s="99"/>
      <c r="X1323" s="99"/>
      <c r="Y1323" s="99"/>
      <c r="Z1323" s="99"/>
    </row>
    <row r="1324" spans="1:26" ht="15.75" customHeight="1" x14ac:dyDescent="0.2">
      <c r="A1324" s="53"/>
      <c r="B1324" s="54"/>
      <c r="C1324" s="55"/>
      <c r="D1324" s="55"/>
      <c r="E1324" s="55"/>
      <c r="F1324" s="117"/>
      <c r="G1324" s="118"/>
      <c r="H1324" s="119"/>
      <c r="I1324" s="119"/>
      <c r="J1324" s="49"/>
      <c r="K1324" s="130"/>
      <c r="L1324" s="130"/>
      <c r="M1324" s="130"/>
      <c r="N1324" s="99"/>
      <c r="O1324" s="99"/>
      <c r="P1324" s="99"/>
      <c r="Q1324" s="99"/>
      <c r="R1324" s="99"/>
      <c r="S1324" s="99"/>
      <c r="T1324" s="99"/>
      <c r="U1324" s="99"/>
      <c r="V1324" s="99"/>
      <c r="W1324" s="99"/>
      <c r="X1324" s="99"/>
      <c r="Y1324" s="99"/>
      <c r="Z1324" s="99"/>
    </row>
    <row r="1325" spans="1:26" ht="15.75" customHeight="1" x14ac:dyDescent="0.2">
      <c r="A1325" s="53"/>
      <c r="B1325" s="54"/>
      <c r="C1325" s="55"/>
      <c r="D1325" s="55"/>
      <c r="E1325" s="55"/>
      <c r="F1325" s="117"/>
      <c r="G1325" s="118"/>
      <c r="H1325" s="119"/>
      <c r="I1325" s="119"/>
      <c r="J1325" s="49"/>
      <c r="K1325" s="130"/>
      <c r="L1325" s="130"/>
      <c r="M1325" s="130"/>
      <c r="N1325" s="99"/>
      <c r="O1325" s="99"/>
      <c r="P1325" s="99"/>
      <c r="Q1325" s="99"/>
      <c r="R1325" s="99"/>
      <c r="S1325" s="99"/>
      <c r="T1325" s="99"/>
      <c r="U1325" s="99"/>
      <c r="V1325" s="99"/>
      <c r="W1325" s="99"/>
      <c r="X1325" s="99"/>
      <c r="Y1325" s="99"/>
      <c r="Z1325" s="99"/>
    </row>
    <row r="1326" spans="1:26" ht="15.75" customHeight="1" x14ac:dyDescent="0.2">
      <c r="A1326" s="53"/>
      <c r="B1326" s="54"/>
      <c r="C1326" s="55"/>
      <c r="D1326" s="55"/>
      <c r="E1326" s="55"/>
      <c r="F1326" s="117"/>
      <c r="G1326" s="118"/>
      <c r="H1326" s="119"/>
      <c r="I1326" s="119"/>
      <c r="J1326" s="49"/>
      <c r="K1326" s="130"/>
      <c r="L1326" s="130"/>
      <c r="M1326" s="130"/>
      <c r="N1326" s="99"/>
      <c r="O1326" s="99"/>
      <c r="P1326" s="99"/>
      <c r="Q1326" s="99"/>
      <c r="R1326" s="99"/>
      <c r="S1326" s="99"/>
      <c r="T1326" s="99"/>
      <c r="U1326" s="99"/>
      <c r="V1326" s="99"/>
      <c r="W1326" s="99"/>
      <c r="X1326" s="99"/>
      <c r="Y1326" s="99"/>
      <c r="Z1326" s="99"/>
    </row>
    <row r="1327" spans="1:26" ht="15.75" customHeight="1" x14ac:dyDescent="0.2">
      <c r="A1327" s="53"/>
      <c r="B1327" s="54"/>
      <c r="C1327" s="55"/>
      <c r="D1327" s="55"/>
      <c r="E1327" s="55"/>
      <c r="F1327" s="117"/>
      <c r="G1327" s="118"/>
      <c r="H1327" s="119"/>
      <c r="I1327" s="119"/>
      <c r="J1327" s="49"/>
      <c r="K1327" s="130"/>
      <c r="L1327" s="130"/>
      <c r="M1327" s="130"/>
      <c r="N1327" s="99"/>
      <c r="O1327" s="99"/>
      <c r="P1327" s="99"/>
      <c r="Q1327" s="99"/>
      <c r="R1327" s="99"/>
      <c r="S1327" s="99"/>
      <c r="T1327" s="99"/>
      <c r="U1327" s="99"/>
      <c r="V1327" s="99"/>
      <c r="W1327" s="99"/>
      <c r="X1327" s="99"/>
      <c r="Y1327" s="99"/>
      <c r="Z1327" s="99"/>
    </row>
    <row r="1328" spans="1:26" ht="15.75" customHeight="1" x14ac:dyDescent="0.2">
      <c r="A1328" s="53"/>
      <c r="B1328" s="54"/>
      <c r="C1328" s="55"/>
      <c r="D1328" s="55"/>
      <c r="E1328" s="55"/>
      <c r="F1328" s="117"/>
      <c r="G1328" s="118"/>
      <c r="H1328" s="119"/>
      <c r="I1328" s="119"/>
      <c r="J1328" s="49"/>
      <c r="K1328" s="130"/>
      <c r="L1328" s="130"/>
      <c r="M1328" s="130"/>
      <c r="N1328" s="99"/>
      <c r="O1328" s="99"/>
      <c r="P1328" s="99"/>
      <c r="Q1328" s="99"/>
      <c r="R1328" s="99"/>
      <c r="S1328" s="99"/>
      <c r="T1328" s="99"/>
      <c r="U1328" s="99"/>
      <c r="V1328" s="99"/>
      <c r="W1328" s="99"/>
      <c r="X1328" s="99"/>
      <c r="Y1328" s="99"/>
      <c r="Z1328" s="99"/>
    </row>
    <row r="1329" spans="1:26" ht="15.75" customHeight="1" x14ac:dyDescent="0.2">
      <c r="A1329" s="53"/>
      <c r="B1329" s="54"/>
      <c r="C1329" s="55"/>
      <c r="D1329" s="55"/>
      <c r="E1329" s="55"/>
      <c r="F1329" s="117"/>
      <c r="G1329" s="118"/>
      <c r="H1329" s="119"/>
      <c r="I1329" s="119"/>
      <c r="J1329" s="49"/>
      <c r="K1329" s="130"/>
      <c r="L1329" s="130"/>
      <c r="M1329" s="130"/>
      <c r="N1329" s="99"/>
      <c r="O1329" s="99"/>
      <c r="P1329" s="99"/>
      <c r="Q1329" s="99"/>
      <c r="R1329" s="99"/>
      <c r="S1329" s="99"/>
      <c r="T1329" s="99"/>
      <c r="U1329" s="99"/>
      <c r="V1329" s="99"/>
      <c r="W1329" s="99"/>
      <c r="X1329" s="99"/>
      <c r="Y1329" s="99"/>
      <c r="Z1329" s="99"/>
    </row>
    <row r="1330" spans="1:26" ht="15.75" customHeight="1" x14ac:dyDescent="0.2">
      <c r="A1330" s="53"/>
      <c r="B1330" s="54"/>
      <c r="C1330" s="55"/>
      <c r="D1330" s="55"/>
      <c r="E1330" s="55"/>
      <c r="F1330" s="117"/>
      <c r="G1330" s="118"/>
      <c r="H1330" s="119"/>
      <c r="I1330" s="119"/>
      <c r="J1330" s="49"/>
      <c r="K1330" s="130"/>
      <c r="L1330" s="130"/>
      <c r="M1330" s="130"/>
      <c r="N1330" s="99"/>
      <c r="O1330" s="99"/>
      <c r="P1330" s="99"/>
      <c r="Q1330" s="99"/>
      <c r="R1330" s="99"/>
      <c r="S1330" s="99"/>
      <c r="T1330" s="99"/>
      <c r="U1330" s="99"/>
      <c r="V1330" s="99"/>
      <c r="W1330" s="99"/>
      <c r="X1330" s="99"/>
      <c r="Y1330" s="99"/>
      <c r="Z1330" s="99"/>
    </row>
    <row r="1331" spans="1:26" ht="15.75" customHeight="1" x14ac:dyDescent="0.2">
      <c r="A1331" s="53"/>
      <c r="B1331" s="54"/>
      <c r="C1331" s="55"/>
      <c r="D1331" s="55"/>
      <c r="E1331" s="55"/>
      <c r="F1331" s="117"/>
      <c r="G1331" s="118"/>
      <c r="H1331" s="119"/>
      <c r="I1331" s="119"/>
      <c r="J1331" s="49"/>
      <c r="K1331" s="130"/>
      <c r="L1331" s="130"/>
      <c r="M1331" s="130"/>
      <c r="N1331" s="99"/>
      <c r="O1331" s="99"/>
      <c r="P1331" s="99"/>
      <c r="Q1331" s="99"/>
      <c r="R1331" s="99"/>
      <c r="S1331" s="99"/>
      <c r="T1331" s="99"/>
      <c r="U1331" s="99"/>
      <c r="V1331" s="99"/>
      <c r="W1331" s="99"/>
      <c r="X1331" s="99"/>
      <c r="Y1331" s="99"/>
      <c r="Z1331" s="99"/>
    </row>
    <row r="1332" spans="1:26" ht="15.75" customHeight="1" x14ac:dyDescent="0.2">
      <c r="A1332" s="53"/>
      <c r="B1332" s="54"/>
      <c r="C1332" s="55"/>
      <c r="D1332" s="55"/>
      <c r="E1332" s="55"/>
      <c r="F1332" s="117"/>
      <c r="G1332" s="118"/>
      <c r="H1332" s="119"/>
      <c r="I1332" s="119"/>
      <c r="J1332" s="49"/>
      <c r="K1332" s="130"/>
      <c r="L1332" s="130"/>
      <c r="M1332" s="130"/>
      <c r="N1332" s="99"/>
      <c r="O1332" s="99"/>
      <c r="P1332" s="99"/>
      <c r="Q1332" s="99"/>
      <c r="R1332" s="99"/>
      <c r="S1332" s="99"/>
      <c r="T1332" s="99"/>
      <c r="U1332" s="99"/>
      <c r="V1332" s="99"/>
      <c r="W1332" s="99"/>
      <c r="X1332" s="99"/>
      <c r="Y1332" s="99"/>
      <c r="Z1332" s="99"/>
    </row>
    <row r="1333" spans="1:26" ht="15.75" customHeight="1" x14ac:dyDescent="0.2">
      <c r="A1333" s="53"/>
      <c r="B1333" s="54"/>
      <c r="C1333" s="55"/>
      <c r="D1333" s="55"/>
      <c r="E1333" s="55"/>
      <c r="F1333" s="117"/>
      <c r="G1333" s="118"/>
      <c r="H1333" s="119"/>
      <c r="I1333" s="119"/>
      <c r="J1333" s="49"/>
      <c r="K1333" s="130"/>
      <c r="L1333" s="130"/>
      <c r="M1333" s="130"/>
      <c r="N1333" s="99"/>
      <c r="O1333" s="99"/>
      <c r="P1333" s="99"/>
      <c r="Q1333" s="99"/>
      <c r="R1333" s="99"/>
      <c r="S1333" s="99"/>
      <c r="T1333" s="99"/>
      <c r="U1333" s="99"/>
      <c r="V1333" s="99"/>
      <c r="W1333" s="99"/>
      <c r="X1333" s="99"/>
      <c r="Y1333" s="99"/>
      <c r="Z1333" s="99"/>
    </row>
    <row r="1334" spans="1:26" ht="15.75" customHeight="1" x14ac:dyDescent="0.2">
      <c r="A1334" s="53"/>
      <c r="B1334" s="54"/>
      <c r="C1334" s="55"/>
      <c r="D1334" s="55"/>
      <c r="E1334" s="55"/>
      <c r="F1334" s="117"/>
      <c r="G1334" s="118"/>
      <c r="H1334" s="119"/>
      <c r="I1334" s="119"/>
      <c r="J1334" s="49"/>
      <c r="K1334" s="130"/>
      <c r="L1334" s="130"/>
      <c r="M1334" s="130"/>
      <c r="N1334" s="99"/>
      <c r="O1334" s="99"/>
      <c r="P1334" s="99"/>
      <c r="Q1334" s="99"/>
      <c r="R1334" s="99"/>
      <c r="S1334" s="99"/>
      <c r="T1334" s="99"/>
      <c r="U1334" s="99"/>
      <c r="V1334" s="99"/>
      <c r="W1334" s="99"/>
      <c r="X1334" s="99"/>
      <c r="Y1334" s="99"/>
      <c r="Z1334" s="99"/>
    </row>
    <row r="1335" spans="1:26" ht="15.75" customHeight="1" x14ac:dyDescent="0.2">
      <c r="A1335" s="53"/>
      <c r="B1335" s="54"/>
      <c r="C1335" s="55"/>
      <c r="D1335" s="55"/>
      <c r="E1335" s="55"/>
      <c r="F1335" s="117"/>
      <c r="G1335" s="118"/>
      <c r="H1335" s="119"/>
      <c r="I1335" s="119"/>
      <c r="J1335" s="49"/>
      <c r="K1335" s="130"/>
      <c r="L1335" s="130"/>
      <c r="M1335" s="130"/>
      <c r="N1335" s="99"/>
      <c r="O1335" s="99"/>
      <c r="P1335" s="99"/>
      <c r="Q1335" s="99"/>
      <c r="R1335" s="99"/>
      <c r="S1335" s="99"/>
      <c r="T1335" s="99"/>
      <c r="U1335" s="99"/>
      <c r="V1335" s="99"/>
      <c r="W1335" s="99"/>
      <c r="X1335" s="99"/>
      <c r="Y1335" s="99"/>
      <c r="Z1335" s="99"/>
    </row>
    <row r="1336" spans="1:26" ht="15.75" customHeight="1" x14ac:dyDescent="0.2">
      <c r="A1336" s="53"/>
      <c r="B1336" s="54"/>
      <c r="C1336" s="55"/>
      <c r="D1336" s="55"/>
      <c r="E1336" s="55"/>
      <c r="F1336" s="117"/>
      <c r="G1336" s="118"/>
      <c r="H1336" s="119"/>
      <c r="I1336" s="119"/>
      <c r="J1336" s="49"/>
      <c r="K1336" s="130"/>
      <c r="L1336" s="130"/>
      <c r="M1336" s="130"/>
      <c r="N1336" s="99"/>
      <c r="O1336" s="99"/>
      <c r="P1336" s="99"/>
      <c r="Q1336" s="99"/>
      <c r="R1336" s="99"/>
      <c r="S1336" s="99"/>
      <c r="T1336" s="99"/>
      <c r="U1336" s="99"/>
      <c r="V1336" s="99"/>
      <c r="W1336" s="99"/>
      <c r="X1336" s="99"/>
      <c r="Y1336" s="99"/>
      <c r="Z1336" s="99"/>
    </row>
    <row r="1337" spans="1:26" ht="15.75" customHeight="1" x14ac:dyDescent="0.2">
      <c r="A1337" s="53"/>
      <c r="B1337" s="54"/>
      <c r="C1337" s="55"/>
      <c r="D1337" s="55"/>
      <c r="E1337" s="55"/>
      <c r="F1337" s="117"/>
      <c r="G1337" s="118"/>
      <c r="H1337" s="119"/>
      <c r="I1337" s="119"/>
      <c r="J1337" s="49"/>
      <c r="K1337" s="130"/>
      <c r="L1337" s="130"/>
      <c r="M1337" s="130"/>
      <c r="N1337" s="99"/>
      <c r="O1337" s="99"/>
      <c r="P1337" s="99"/>
      <c r="Q1337" s="99"/>
      <c r="R1337" s="99"/>
      <c r="S1337" s="99"/>
      <c r="T1337" s="99"/>
      <c r="U1337" s="99"/>
      <c r="V1337" s="99"/>
      <c r="W1337" s="99"/>
      <c r="X1337" s="99"/>
      <c r="Y1337" s="99"/>
      <c r="Z1337" s="99"/>
    </row>
    <row r="1338" spans="1:26" ht="15.75" customHeight="1" x14ac:dyDescent="0.2">
      <c r="A1338" s="53"/>
      <c r="B1338" s="54"/>
      <c r="C1338" s="55"/>
      <c r="D1338" s="55"/>
      <c r="E1338" s="55"/>
      <c r="F1338" s="117"/>
      <c r="G1338" s="118"/>
      <c r="H1338" s="119"/>
      <c r="I1338" s="119"/>
      <c r="J1338" s="49"/>
      <c r="K1338" s="130"/>
      <c r="L1338" s="130"/>
      <c r="M1338" s="130"/>
      <c r="N1338" s="99"/>
      <c r="O1338" s="99"/>
      <c r="P1338" s="99"/>
      <c r="Q1338" s="99"/>
      <c r="R1338" s="99"/>
      <c r="S1338" s="99"/>
      <c r="T1338" s="99"/>
      <c r="U1338" s="99"/>
      <c r="V1338" s="99"/>
      <c r="W1338" s="99"/>
      <c r="X1338" s="99"/>
      <c r="Y1338" s="99"/>
      <c r="Z1338" s="99"/>
    </row>
    <row r="1339" spans="1:26" ht="15.75" customHeight="1" x14ac:dyDescent="0.2">
      <c r="A1339" s="53"/>
      <c r="B1339" s="54"/>
      <c r="C1339" s="55"/>
      <c r="D1339" s="55"/>
      <c r="E1339" s="55"/>
      <c r="F1339" s="117"/>
      <c r="G1339" s="118"/>
      <c r="H1339" s="119"/>
      <c r="I1339" s="119"/>
      <c r="J1339" s="49"/>
      <c r="K1339" s="130"/>
      <c r="L1339" s="130"/>
      <c r="M1339" s="130"/>
      <c r="N1339" s="99"/>
      <c r="O1339" s="99"/>
      <c r="P1339" s="99"/>
      <c r="Q1339" s="99"/>
      <c r="R1339" s="99"/>
      <c r="S1339" s="99"/>
      <c r="T1339" s="99"/>
      <c r="U1339" s="99"/>
      <c r="V1339" s="99"/>
      <c r="W1339" s="99"/>
      <c r="X1339" s="99"/>
      <c r="Y1339" s="99"/>
      <c r="Z1339" s="99"/>
    </row>
    <row r="1340" spans="1:26" ht="15.75" customHeight="1" x14ac:dyDescent="0.2">
      <c r="A1340" s="53"/>
      <c r="B1340" s="54"/>
      <c r="C1340" s="55"/>
      <c r="D1340" s="55"/>
      <c r="E1340" s="55"/>
      <c r="F1340" s="117"/>
      <c r="G1340" s="118"/>
      <c r="H1340" s="119"/>
      <c r="I1340" s="119"/>
      <c r="J1340" s="49"/>
      <c r="K1340" s="130"/>
      <c r="L1340" s="130"/>
      <c r="M1340" s="130"/>
      <c r="N1340" s="99"/>
      <c r="O1340" s="99"/>
      <c r="P1340" s="99"/>
      <c r="Q1340" s="99"/>
      <c r="R1340" s="99"/>
      <c r="S1340" s="99"/>
      <c r="T1340" s="99"/>
      <c r="U1340" s="99"/>
      <c r="V1340" s="99"/>
      <c r="W1340" s="99"/>
      <c r="X1340" s="99"/>
      <c r="Y1340" s="99"/>
      <c r="Z1340" s="99"/>
    </row>
    <row r="1341" spans="1:26" ht="15.75" customHeight="1" x14ac:dyDescent="0.2">
      <c r="A1341" s="53"/>
      <c r="B1341" s="54"/>
      <c r="C1341" s="55"/>
      <c r="D1341" s="55"/>
      <c r="E1341" s="55"/>
      <c r="F1341" s="117"/>
      <c r="G1341" s="118"/>
      <c r="H1341" s="119"/>
      <c r="I1341" s="119"/>
      <c r="J1341" s="49"/>
      <c r="K1341" s="130"/>
      <c r="L1341" s="130"/>
      <c r="M1341" s="130"/>
      <c r="N1341" s="99"/>
      <c r="O1341" s="99"/>
      <c r="P1341" s="99"/>
      <c r="Q1341" s="99"/>
      <c r="R1341" s="99"/>
      <c r="S1341" s="99"/>
      <c r="T1341" s="99"/>
      <c r="U1341" s="99"/>
      <c r="V1341" s="99"/>
      <c r="W1341" s="99"/>
      <c r="X1341" s="99"/>
      <c r="Y1341" s="99"/>
      <c r="Z1341" s="99"/>
    </row>
    <row r="1342" spans="1:26" ht="15.75" customHeight="1" x14ac:dyDescent="0.2">
      <c r="A1342" s="53"/>
      <c r="B1342" s="54"/>
      <c r="C1342" s="55"/>
      <c r="D1342" s="55"/>
      <c r="E1342" s="55"/>
      <c r="F1342" s="117"/>
      <c r="G1342" s="118"/>
      <c r="H1342" s="119"/>
      <c r="I1342" s="119"/>
      <c r="J1342" s="49"/>
      <c r="K1342" s="130"/>
      <c r="L1342" s="130"/>
      <c r="M1342" s="130"/>
      <c r="N1342" s="99"/>
      <c r="O1342" s="99"/>
      <c r="P1342" s="99"/>
      <c r="Q1342" s="99"/>
      <c r="R1342" s="99"/>
      <c r="S1342" s="99"/>
      <c r="T1342" s="99"/>
      <c r="U1342" s="99"/>
      <c r="V1342" s="99"/>
      <c r="W1342" s="99"/>
      <c r="X1342" s="99"/>
      <c r="Y1342" s="99"/>
      <c r="Z1342" s="99"/>
    </row>
    <row r="1343" spans="1:26" ht="15.75" customHeight="1" x14ac:dyDescent="0.2">
      <c r="A1343" s="53"/>
      <c r="B1343" s="54"/>
      <c r="C1343" s="55"/>
      <c r="D1343" s="55"/>
      <c r="E1343" s="55"/>
      <c r="F1343" s="117"/>
      <c r="G1343" s="118"/>
      <c r="H1343" s="119"/>
      <c r="I1343" s="119"/>
      <c r="J1343" s="49"/>
      <c r="K1343" s="130"/>
      <c r="L1343" s="130"/>
      <c r="M1343" s="130"/>
      <c r="N1343" s="99"/>
      <c r="O1343" s="99"/>
      <c r="P1343" s="99"/>
      <c r="Q1343" s="99"/>
      <c r="R1343" s="99"/>
      <c r="S1343" s="99"/>
      <c r="T1343" s="99"/>
      <c r="U1343" s="99"/>
      <c r="V1343" s="99"/>
      <c r="W1343" s="99"/>
      <c r="X1343" s="99"/>
      <c r="Y1343" s="99"/>
      <c r="Z1343" s="99"/>
    </row>
    <row r="1344" spans="1:26" ht="15.75" customHeight="1" x14ac:dyDescent="0.2">
      <c r="A1344" s="53"/>
      <c r="B1344" s="54"/>
      <c r="C1344" s="55"/>
      <c r="D1344" s="55"/>
      <c r="E1344" s="55"/>
      <c r="F1344" s="117"/>
      <c r="G1344" s="118"/>
      <c r="H1344" s="119"/>
      <c r="I1344" s="119"/>
      <c r="J1344" s="49"/>
      <c r="K1344" s="130"/>
      <c r="L1344" s="130"/>
      <c r="M1344" s="130"/>
      <c r="N1344" s="99"/>
      <c r="O1344" s="99"/>
      <c r="P1344" s="99"/>
      <c r="Q1344" s="99"/>
      <c r="R1344" s="99"/>
      <c r="S1344" s="99"/>
      <c r="T1344" s="99"/>
      <c r="U1344" s="99"/>
      <c r="V1344" s="99"/>
      <c r="W1344" s="99"/>
      <c r="X1344" s="99"/>
      <c r="Y1344" s="99"/>
      <c r="Z1344" s="99"/>
    </row>
    <row r="1345" spans="1:26" ht="15.75" customHeight="1" x14ac:dyDescent="0.2">
      <c r="A1345" s="53"/>
      <c r="B1345" s="54"/>
      <c r="C1345" s="55"/>
      <c r="D1345" s="55"/>
      <c r="E1345" s="55"/>
      <c r="F1345" s="117"/>
      <c r="G1345" s="118"/>
      <c r="H1345" s="119"/>
      <c r="I1345" s="119"/>
      <c r="J1345" s="49"/>
      <c r="K1345" s="130"/>
      <c r="L1345" s="130"/>
      <c r="M1345" s="130"/>
      <c r="N1345" s="99"/>
      <c r="O1345" s="99"/>
      <c r="P1345" s="99"/>
      <c r="Q1345" s="99"/>
      <c r="R1345" s="99"/>
      <c r="S1345" s="99"/>
      <c r="T1345" s="99"/>
      <c r="U1345" s="99"/>
      <c r="V1345" s="99"/>
      <c r="W1345" s="99"/>
      <c r="X1345" s="99"/>
      <c r="Y1345" s="99"/>
      <c r="Z1345" s="99"/>
    </row>
    <row r="1346" spans="1:26" ht="15.75" customHeight="1" x14ac:dyDescent="0.2">
      <c r="A1346" s="53"/>
      <c r="B1346" s="54"/>
      <c r="C1346" s="55"/>
      <c r="D1346" s="55"/>
      <c r="E1346" s="55"/>
      <c r="F1346" s="117"/>
      <c r="G1346" s="118"/>
      <c r="H1346" s="119"/>
      <c r="I1346" s="119"/>
      <c r="J1346" s="49"/>
      <c r="K1346" s="130"/>
      <c r="L1346" s="130"/>
      <c r="M1346" s="130"/>
      <c r="N1346" s="99"/>
      <c r="O1346" s="99"/>
      <c r="P1346" s="99"/>
      <c r="Q1346" s="99"/>
      <c r="R1346" s="99"/>
      <c r="S1346" s="99"/>
      <c r="T1346" s="99"/>
      <c r="U1346" s="99"/>
      <c r="V1346" s="99"/>
      <c r="W1346" s="99"/>
      <c r="X1346" s="99"/>
      <c r="Y1346" s="99"/>
      <c r="Z1346" s="99"/>
    </row>
    <row r="1347" spans="1:26" ht="15.75" customHeight="1" x14ac:dyDescent="0.2">
      <c r="A1347" s="53"/>
      <c r="B1347" s="54"/>
      <c r="C1347" s="55"/>
      <c r="D1347" s="55"/>
      <c r="E1347" s="55"/>
      <c r="F1347" s="117"/>
      <c r="G1347" s="118"/>
      <c r="H1347" s="119"/>
      <c r="I1347" s="119"/>
      <c r="J1347" s="49"/>
      <c r="K1347" s="130"/>
      <c r="L1347" s="130"/>
      <c r="M1347" s="130"/>
      <c r="N1347" s="99"/>
      <c r="O1347" s="99"/>
      <c r="P1347" s="99"/>
      <c r="Q1347" s="99"/>
      <c r="R1347" s="99"/>
      <c r="S1347" s="99"/>
      <c r="T1347" s="99"/>
      <c r="U1347" s="99"/>
      <c r="V1347" s="99"/>
      <c r="W1347" s="99"/>
      <c r="X1347" s="99"/>
      <c r="Y1347" s="99"/>
      <c r="Z1347" s="99"/>
    </row>
    <row r="1348" spans="1:26" ht="15.75" customHeight="1" x14ac:dyDescent="0.2">
      <c r="A1348" s="53"/>
      <c r="B1348" s="54"/>
      <c r="C1348" s="55"/>
      <c r="D1348" s="55"/>
      <c r="E1348" s="55"/>
      <c r="F1348" s="117"/>
      <c r="G1348" s="118"/>
      <c r="H1348" s="119"/>
      <c r="I1348" s="119"/>
      <c r="J1348" s="49"/>
      <c r="K1348" s="130"/>
      <c r="L1348" s="130"/>
      <c r="M1348" s="130"/>
      <c r="N1348" s="99"/>
      <c r="O1348" s="99"/>
      <c r="P1348" s="99"/>
      <c r="Q1348" s="99"/>
      <c r="R1348" s="99"/>
      <c r="S1348" s="99"/>
      <c r="T1348" s="99"/>
      <c r="U1348" s="99"/>
      <c r="V1348" s="99"/>
      <c r="W1348" s="99"/>
      <c r="X1348" s="99"/>
      <c r="Y1348" s="99"/>
      <c r="Z1348" s="99"/>
    </row>
    <row r="1349" spans="1:26" ht="15.75" customHeight="1" x14ac:dyDescent="0.2">
      <c r="A1349" s="53"/>
      <c r="B1349" s="54"/>
      <c r="C1349" s="55"/>
      <c r="D1349" s="55"/>
      <c r="E1349" s="55"/>
      <c r="F1349" s="117"/>
      <c r="G1349" s="118"/>
      <c r="H1349" s="119"/>
      <c r="I1349" s="119"/>
      <c r="J1349" s="49"/>
      <c r="K1349" s="130"/>
      <c r="L1349" s="130"/>
      <c r="M1349" s="130"/>
      <c r="N1349" s="99"/>
      <c r="O1349" s="99"/>
      <c r="P1349" s="99"/>
      <c r="Q1349" s="99"/>
      <c r="R1349" s="99"/>
      <c r="S1349" s="99"/>
      <c r="T1349" s="99"/>
      <c r="U1349" s="99"/>
      <c r="V1349" s="99"/>
      <c r="W1349" s="99"/>
      <c r="X1349" s="99"/>
      <c r="Y1349" s="99"/>
      <c r="Z1349" s="99"/>
    </row>
    <row r="1350" spans="1:26" ht="15.75" customHeight="1" x14ac:dyDescent="0.2">
      <c r="A1350" s="53"/>
      <c r="B1350" s="54"/>
      <c r="C1350" s="55"/>
      <c r="D1350" s="55"/>
      <c r="E1350" s="55"/>
      <c r="F1350" s="117"/>
      <c r="G1350" s="118"/>
      <c r="H1350" s="119"/>
      <c r="I1350" s="119"/>
      <c r="J1350" s="49"/>
      <c r="K1350" s="130"/>
      <c r="L1350" s="130"/>
      <c r="M1350" s="130"/>
      <c r="N1350" s="99"/>
      <c r="O1350" s="99"/>
      <c r="P1350" s="99"/>
      <c r="Q1350" s="99"/>
      <c r="R1350" s="99"/>
      <c r="S1350" s="99"/>
      <c r="T1350" s="99"/>
      <c r="U1350" s="99"/>
      <c r="V1350" s="99"/>
      <c r="W1350" s="99"/>
      <c r="X1350" s="99"/>
      <c r="Y1350" s="99"/>
      <c r="Z1350" s="99"/>
    </row>
    <row r="1351" spans="1:26" ht="15.75" customHeight="1" x14ac:dyDescent="0.2">
      <c r="A1351" s="53"/>
      <c r="B1351" s="54"/>
      <c r="C1351" s="55"/>
      <c r="D1351" s="55"/>
      <c r="E1351" s="55"/>
      <c r="F1351" s="117"/>
      <c r="G1351" s="118"/>
      <c r="H1351" s="119"/>
      <c r="I1351" s="119"/>
      <c r="J1351" s="49"/>
      <c r="K1351" s="130"/>
      <c r="L1351" s="130"/>
      <c r="M1351" s="130"/>
      <c r="N1351" s="99"/>
      <c r="O1351" s="99"/>
      <c r="P1351" s="99"/>
      <c r="Q1351" s="99"/>
      <c r="R1351" s="99"/>
      <c r="S1351" s="99"/>
      <c r="T1351" s="99"/>
      <c r="U1351" s="99"/>
      <c r="V1351" s="99"/>
      <c r="W1351" s="99"/>
      <c r="X1351" s="99"/>
      <c r="Y1351" s="99"/>
      <c r="Z1351" s="99"/>
    </row>
    <row r="1352" spans="1:26" ht="15.75" customHeight="1" x14ac:dyDescent="0.2">
      <c r="A1352" s="53"/>
      <c r="B1352" s="54"/>
      <c r="C1352" s="55"/>
      <c r="D1352" s="55"/>
      <c r="E1352" s="55"/>
      <c r="F1352" s="117"/>
      <c r="G1352" s="118"/>
      <c r="H1352" s="119"/>
      <c r="I1352" s="119"/>
      <c r="J1352" s="49"/>
      <c r="K1352" s="130"/>
      <c r="L1352" s="130"/>
      <c r="M1352" s="130"/>
      <c r="N1352" s="99"/>
      <c r="O1352" s="99"/>
      <c r="P1352" s="99"/>
      <c r="Q1352" s="99"/>
      <c r="R1352" s="99"/>
      <c r="S1352" s="99"/>
      <c r="T1352" s="99"/>
      <c r="U1352" s="99"/>
      <c r="V1352" s="99"/>
      <c r="W1352" s="99"/>
      <c r="X1352" s="99"/>
      <c r="Y1352" s="99"/>
      <c r="Z1352" s="99"/>
    </row>
    <row r="1353" spans="1:26" ht="15.75" customHeight="1" x14ac:dyDescent="0.2">
      <c r="A1353" s="53"/>
      <c r="B1353" s="54"/>
      <c r="C1353" s="55"/>
      <c r="D1353" s="55"/>
      <c r="E1353" s="55"/>
      <c r="F1353" s="117"/>
      <c r="G1353" s="118"/>
      <c r="H1353" s="119"/>
      <c r="I1353" s="119"/>
      <c r="J1353" s="49"/>
      <c r="K1353" s="130"/>
      <c r="L1353" s="130"/>
      <c r="M1353" s="130"/>
      <c r="N1353" s="99"/>
      <c r="O1353" s="99"/>
      <c r="P1353" s="99"/>
      <c r="Q1353" s="99"/>
      <c r="R1353" s="99"/>
      <c r="S1353" s="99"/>
      <c r="T1353" s="99"/>
      <c r="U1353" s="99"/>
      <c r="V1353" s="99"/>
      <c r="W1353" s="99"/>
      <c r="X1353" s="99"/>
      <c r="Y1353" s="99"/>
      <c r="Z1353" s="99"/>
    </row>
    <row r="1354" spans="1:26" ht="15.75" customHeight="1" x14ac:dyDescent="0.2">
      <c r="A1354" s="53"/>
      <c r="B1354" s="54"/>
      <c r="C1354" s="55"/>
      <c r="D1354" s="55"/>
      <c r="E1354" s="55"/>
      <c r="F1354" s="117"/>
      <c r="G1354" s="118"/>
      <c r="H1354" s="119"/>
      <c r="I1354" s="119"/>
      <c r="J1354" s="49"/>
      <c r="K1354" s="130"/>
      <c r="L1354" s="130"/>
      <c r="M1354" s="130"/>
      <c r="N1354" s="99"/>
      <c r="O1354" s="99"/>
      <c r="P1354" s="99"/>
      <c r="Q1354" s="99"/>
      <c r="R1354" s="99"/>
      <c r="S1354" s="99"/>
      <c r="T1354" s="99"/>
      <c r="U1354" s="99"/>
      <c r="V1354" s="99"/>
      <c r="W1354" s="99"/>
      <c r="X1354" s="99"/>
      <c r="Y1354" s="99"/>
      <c r="Z1354" s="99"/>
    </row>
    <row r="1355" spans="1:26" ht="15.75" customHeight="1" x14ac:dyDescent="0.2">
      <c r="A1355" s="53"/>
      <c r="B1355" s="54"/>
      <c r="C1355" s="55"/>
      <c r="D1355" s="55"/>
      <c r="E1355" s="55"/>
      <c r="F1355" s="117"/>
      <c r="G1355" s="118"/>
      <c r="H1355" s="119"/>
      <c r="I1355" s="119"/>
      <c r="J1355" s="49"/>
      <c r="K1355" s="130"/>
      <c r="L1355" s="130"/>
      <c r="M1355" s="130"/>
      <c r="N1355" s="99"/>
      <c r="O1355" s="99"/>
      <c r="P1355" s="99"/>
      <c r="Q1355" s="99"/>
      <c r="R1355" s="99"/>
      <c r="S1355" s="99"/>
      <c r="T1355" s="99"/>
      <c r="U1355" s="99"/>
      <c r="V1355" s="99"/>
      <c r="W1355" s="99"/>
      <c r="X1355" s="99"/>
      <c r="Y1355" s="99"/>
      <c r="Z1355" s="99"/>
    </row>
    <row r="1356" spans="1:26" ht="15.75" customHeight="1" x14ac:dyDescent="0.2">
      <c r="A1356" s="53"/>
      <c r="B1356" s="54"/>
      <c r="C1356" s="55"/>
      <c r="D1356" s="55"/>
      <c r="E1356" s="55"/>
      <c r="F1356" s="117"/>
      <c r="G1356" s="118"/>
      <c r="H1356" s="119"/>
      <c r="I1356" s="119"/>
      <c r="J1356" s="49"/>
      <c r="K1356" s="130"/>
      <c r="L1356" s="130"/>
      <c r="M1356" s="130"/>
      <c r="N1356" s="99"/>
      <c r="O1356" s="99"/>
      <c r="P1356" s="99"/>
      <c r="Q1356" s="99"/>
      <c r="R1356" s="99"/>
      <c r="S1356" s="99"/>
      <c r="T1356" s="99"/>
      <c r="U1356" s="99"/>
      <c r="V1356" s="99"/>
      <c r="W1356" s="99"/>
      <c r="X1356" s="99"/>
      <c r="Y1356" s="99"/>
      <c r="Z1356" s="99"/>
    </row>
    <row r="1357" spans="1:26" ht="15.75" customHeight="1" x14ac:dyDescent="0.2">
      <c r="A1357" s="53"/>
      <c r="B1357" s="54"/>
      <c r="C1357" s="55"/>
      <c r="D1357" s="55"/>
      <c r="E1357" s="55"/>
      <c r="F1357" s="117"/>
      <c r="G1357" s="118"/>
      <c r="H1357" s="119"/>
      <c r="I1357" s="119"/>
      <c r="J1357" s="49"/>
      <c r="K1357" s="130"/>
      <c r="L1357" s="130"/>
      <c r="M1357" s="130"/>
      <c r="N1357" s="99"/>
      <c r="O1357" s="99"/>
      <c r="P1357" s="99"/>
      <c r="Q1357" s="99"/>
      <c r="R1357" s="99"/>
      <c r="S1357" s="99"/>
      <c r="T1357" s="99"/>
      <c r="U1357" s="99"/>
      <c r="V1357" s="99"/>
      <c r="W1357" s="99"/>
      <c r="X1357" s="99"/>
      <c r="Y1357" s="99"/>
      <c r="Z1357" s="99"/>
    </row>
    <row r="1358" spans="1:26" ht="15.75" customHeight="1" x14ac:dyDescent="0.2">
      <c r="A1358" s="53"/>
      <c r="B1358" s="54"/>
      <c r="C1358" s="55"/>
      <c r="D1358" s="55"/>
      <c r="E1358" s="55"/>
      <c r="F1358" s="117"/>
      <c r="G1358" s="118"/>
      <c r="H1358" s="119"/>
      <c r="I1358" s="119"/>
      <c r="J1358" s="49"/>
      <c r="K1358" s="130"/>
      <c r="L1358" s="130"/>
      <c r="M1358" s="130"/>
      <c r="N1358" s="99"/>
      <c r="O1358" s="99"/>
      <c r="P1358" s="99"/>
      <c r="Q1358" s="99"/>
      <c r="R1358" s="99"/>
      <c r="S1358" s="99"/>
      <c r="T1358" s="99"/>
      <c r="U1358" s="99"/>
      <c r="V1358" s="99"/>
      <c r="W1358" s="99"/>
      <c r="X1358" s="99"/>
      <c r="Y1358" s="99"/>
      <c r="Z1358" s="99"/>
    </row>
    <row r="1359" spans="1:26" ht="15.75" customHeight="1" x14ac:dyDescent="0.2">
      <c r="A1359" s="53"/>
      <c r="B1359" s="54"/>
      <c r="C1359" s="55"/>
      <c r="D1359" s="55"/>
      <c r="E1359" s="55"/>
      <c r="F1359" s="117"/>
      <c r="G1359" s="118"/>
      <c r="H1359" s="119"/>
      <c r="I1359" s="119"/>
      <c r="J1359" s="49"/>
      <c r="K1359" s="130"/>
      <c r="L1359" s="130"/>
      <c r="M1359" s="130"/>
      <c r="N1359" s="99"/>
      <c r="O1359" s="99"/>
      <c r="P1359" s="99"/>
      <c r="Q1359" s="99"/>
      <c r="R1359" s="99"/>
      <c r="S1359" s="99"/>
      <c r="T1359" s="99"/>
      <c r="U1359" s="99"/>
      <c r="V1359" s="99"/>
      <c r="W1359" s="99"/>
      <c r="X1359" s="99"/>
      <c r="Y1359" s="99"/>
      <c r="Z1359" s="99"/>
    </row>
    <row r="1360" spans="1:26" ht="15.75" customHeight="1" x14ac:dyDescent="0.2">
      <c r="A1360" s="53"/>
      <c r="B1360" s="54"/>
      <c r="C1360" s="55"/>
      <c r="D1360" s="55"/>
      <c r="E1360" s="55"/>
      <c r="F1360" s="117"/>
      <c r="G1360" s="118"/>
      <c r="H1360" s="119"/>
      <c r="I1360" s="119"/>
      <c r="J1360" s="49"/>
      <c r="K1360" s="130"/>
      <c r="L1360" s="130"/>
      <c r="M1360" s="130"/>
      <c r="N1360" s="99"/>
      <c r="O1360" s="99"/>
      <c r="P1360" s="99"/>
      <c r="Q1360" s="99"/>
      <c r="R1360" s="99"/>
      <c r="S1360" s="99"/>
      <c r="T1360" s="99"/>
      <c r="U1360" s="99"/>
      <c r="V1360" s="99"/>
      <c r="W1360" s="99"/>
      <c r="X1360" s="99"/>
      <c r="Y1360" s="99"/>
      <c r="Z1360" s="99"/>
    </row>
    <row r="1361" spans="1:26" ht="15.75" customHeight="1" x14ac:dyDescent="0.2">
      <c r="A1361" s="53"/>
      <c r="B1361" s="54"/>
      <c r="C1361" s="55"/>
      <c r="D1361" s="55"/>
      <c r="E1361" s="55"/>
      <c r="F1361" s="117"/>
      <c r="G1361" s="118"/>
      <c r="H1361" s="119"/>
      <c r="I1361" s="119"/>
      <c r="J1361" s="49"/>
      <c r="K1361" s="130"/>
      <c r="L1361" s="130"/>
      <c r="M1361" s="130"/>
      <c r="N1361" s="99"/>
      <c r="O1361" s="99"/>
      <c r="P1361" s="99"/>
      <c r="Q1361" s="99"/>
      <c r="R1361" s="99"/>
      <c r="S1361" s="99"/>
      <c r="T1361" s="99"/>
      <c r="U1361" s="99"/>
      <c r="V1361" s="99"/>
      <c r="W1361" s="99"/>
      <c r="X1361" s="99"/>
      <c r="Y1361" s="99"/>
      <c r="Z1361" s="99"/>
    </row>
    <row r="1362" spans="1:26" ht="15.75" customHeight="1" x14ac:dyDescent="0.2">
      <c r="A1362" s="53"/>
      <c r="B1362" s="54"/>
      <c r="C1362" s="55"/>
      <c r="D1362" s="55"/>
      <c r="E1362" s="55"/>
      <c r="F1362" s="117"/>
      <c r="G1362" s="118"/>
      <c r="H1362" s="119"/>
      <c r="I1362" s="119"/>
      <c r="J1362" s="49"/>
      <c r="K1362" s="130"/>
      <c r="L1362" s="130"/>
      <c r="M1362" s="130"/>
      <c r="N1362" s="99"/>
      <c r="O1362" s="99"/>
      <c r="P1362" s="99"/>
      <c r="Q1362" s="99"/>
      <c r="R1362" s="99"/>
      <c r="S1362" s="99"/>
      <c r="T1362" s="99"/>
      <c r="U1362" s="99"/>
      <c r="V1362" s="99"/>
      <c r="W1362" s="99"/>
      <c r="X1362" s="99"/>
      <c r="Y1362" s="99"/>
      <c r="Z1362" s="99"/>
    </row>
    <row r="1363" spans="1:26" ht="15.75" customHeight="1" x14ac:dyDescent="0.2">
      <c r="A1363" s="53"/>
      <c r="B1363" s="54"/>
      <c r="C1363" s="55"/>
      <c r="D1363" s="55"/>
      <c r="E1363" s="55"/>
      <c r="F1363" s="117"/>
      <c r="G1363" s="118"/>
      <c r="H1363" s="119"/>
      <c r="I1363" s="119"/>
      <c r="J1363" s="49"/>
      <c r="K1363" s="130"/>
      <c r="L1363" s="130"/>
      <c r="M1363" s="130"/>
      <c r="N1363" s="99"/>
      <c r="O1363" s="99"/>
      <c r="P1363" s="99"/>
      <c r="Q1363" s="99"/>
      <c r="R1363" s="99"/>
      <c r="S1363" s="99"/>
      <c r="T1363" s="99"/>
      <c r="U1363" s="99"/>
      <c r="V1363" s="99"/>
      <c r="W1363" s="99"/>
      <c r="X1363" s="99"/>
      <c r="Y1363" s="99"/>
      <c r="Z1363" s="99"/>
    </row>
    <row r="1364" spans="1:26" ht="15.75" customHeight="1" x14ac:dyDescent="0.2">
      <c r="A1364" s="53"/>
      <c r="B1364" s="54"/>
      <c r="C1364" s="55"/>
      <c r="D1364" s="55"/>
      <c r="E1364" s="55"/>
      <c r="F1364" s="117"/>
      <c r="G1364" s="118"/>
      <c r="H1364" s="119"/>
      <c r="I1364" s="119"/>
      <c r="J1364" s="49"/>
      <c r="K1364" s="130"/>
      <c r="L1364" s="130"/>
      <c r="M1364" s="130"/>
      <c r="N1364" s="99"/>
      <c r="O1364" s="99"/>
      <c r="P1364" s="99"/>
      <c r="Q1364" s="99"/>
      <c r="R1364" s="99"/>
      <c r="S1364" s="99"/>
      <c r="T1364" s="99"/>
      <c r="U1364" s="99"/>
      <c r="V1364" s="99"/>
      <c r="W1364" s="99"/>
      <c r="X1364" s="99"/>
      <c r="Y1364" s="99"/>
      <c r="Z1364" s="99"/>
    </row>
    <row r="1365" spans="1:26" ht="15.75" customHeight="1" x14ac:dyDescent="0.2">
      <c r="A1365" s="53"/>
      <c r="B1365" s="54"/>
      <c r="C1365" s="55"/>
      <c r="D1365" s="55"/>
      <c r="E1365" s="55"/>
      <c r="F1365" s="117"/>
      <c r="G1365" s="118"/>
      <c r="H1365" s="119"/>
      <c r="I1365" s="119"/>
      <c r="J1365" s="49"/>
      <c r="K1365" s="130"/>
      <c r="L1365" s="130"/>
      <c r="M1365" s="130"/>
      <c r="N1365" s="99"/>
      <c r="O1365" s="99"/>
      <c r="P1365" s="99"/>
      <c r="Q1365" s="99"/>
      <c r="R1365" s="99"/>
      <c r="S1365" s="99"/>
      <c r="T1365" s="99"/>
      <c r="U1365" s="99"/>
      <c r="V1365" s="99"/>
      <c r="W1365" s="99"/>
      <c r="X1365" s="99"/>
      <c r="Y1365" s="99"/>
      <c r="Z1365" s="99"/>
    </row>
    <row r="1366" spans="1:26" ht="15.75" customHeight="1" x14ac:dyDescent="0.2">
      <c r="A1366" s="53"/>
      <c r="B1366" s="54"/>
      <c r="C1366" s="55"/>
      <c r="D1366" s="55"/>
      <c r="E1366" s="55"/>
      <c r="F1366" s="117"/>
      <c r="G1366" s="118"/>
      <c r="H1366" s="119"/>
      <c r="I1366" s="119"/>
      <c r="J1366" s="49"/>
      <c r="K1366" s="130"/>
      <c r="L1366" s="130"/>
      <c r="M1366" s="130"/>
      <c r="N1366" s="99"/>
      <c r="O1366" s="99"/>
      <c r="P1366" s="99"/>
      <c r="Q1366" s="99"/>
      <c r="R1366" s="99"/>
      <c r="S1366" s="99"/>
      <c r="T1366" s="99"/>
      <c r="U1366" s="99"/>
      <c r="V1366" s="99"/>
      <c r="W1366" s="99"/>
      <c r="X1366" s="99"/>
      <c r="Y1366" s="99"/>
      <c r="Z1366" s="99"/>
    </row>
    <row r="1367" spans="1:26" ht="15.75" customHeight="1" x14ac:dyDescent="0.2">
      <c r="A1367" s="53"/>
      <c r="B1367" s="54"/>
      <c r="C1367" s="55"/>
      <c r="D1367" s="55"/>
      <c r="E1367" s="55"/>
      <c r="F1367" s="117"/>
      <c r="G1367" s="118"/>
      <c r="H1367" s="119"/>
      <c r="I1367" s="119"/>
      <c r="J1367" s="49"/>
      <c r="K1367" s="130"/>
      <c r="L1367" s="130"/>
      <c r="M1367" s="130"/>
      <c r="N1367" s="99"/>
      <c r="O1367" s="99"/>
      <c r="P1367" s="99"/>
      <c r="Q1367" s="99"/>
      <c r="R1367" s="99"/>
      <c r="S1367" s="99"/>
      <c r="T1367" s="99"/>
      <c r="U1367" s="99"/>
      <c r="V1367" s="99"/>
      <c r="W1367" s="99"/>
      <c r="X1367" s="99"/>
      <c r="Y1367" s="99"/>
      <c r="Z1367" s="99"/>
    </row>
    <row r="1368" spans="1:26" ht="15.75" customHeight="1" x14ac:dyDescent="0.2">
      <c r="A1368" s="53"/>
      <c r="B1368" s="54"/>
      <c r="C1368" s="55"/>
      <c r="D1368" s="55"/>
      <c r="E1368" s="55"/>
      <c r="F1368" s="117"/>
      <c r="G1368" s="118"/>
      <c r="H1368" s="119"/>
      <c r="I1368" s="119"/>
      <c r="J1368" s="49"/>
      <c r="K1368" s="130"/>
      <c r="L1368" s="130"/>
      <c r="M1368" s="130"/>
      <c r="N1368" s="99"/>
      <c r="O1368" s="99"/>
      <c r="P1368" s="99"/>
      <c r="Q1368" s="99"/>
      <c r="R1368" s="99"/>
      <c r="S1368" s="99"/>
      <c r="T1368" s="99"/>
      <c r="U1368" s="99"/>
      <c r="V1368" s="99"/>
      <c r="W1368" s="99"/>
      <c r="X1368" s="99"/>
      <c r="Y1368" s="99"/>
      <c r="Z1368" s="99"/>
    </row>
    <row r="1369" spans="1:26" ht="15.75" customHeight="1" x14ac:dyDescent="0.2">
      <c r="A1369" s="53"/>
      <c r="B1369" s="54"/>
      <c r="C1369" s="55"/>
      <c r="D1369" s="55"/>
      <c r="E1369" s="55"/>
      <c r="F1369" s="117"/>
      <c r="G1369" s="118"/>
      <c r="H1369" s="119"/>
      <c r="I1369" s="119"/>
      <c r="J1369" s="49"/>
      <c r="K1369" s="130"/>
      <c r="L1369" s="130"/>
      <c r="M1369" s="130"/>
      <c r="N1369" s="99"/>
      <c r="O1369" s="99"/>
      <c r="P1369" s="99"/>
      <c r="Q1369" s="99"/>
      <c r="R1369" s="99"/>
      <c r="S1369" s="99"/>
      <c r="T1369" s="99"/>
      <c r="U1369" s="99"/>
      <c r="V1369" s="99"/>
      <c r="W1369" s="99"/>
      <c r="X1369" s="99"/>
      <c r="Y1369" s="99"/>
      <c r="Z1369" s="99"/>
    </row>
    <row r="1370" spans="1:26" ht="15.75" customHeight="1" x14ac:dyDescent="0.2">
      <c r="A1370" s="53"/>
      <c r="B1370" s="54"/>
      <c r="C1370" s="55"/>
      <c r="D1370" s="55"/>
      <c r="E1370" s="55"/>
      <c r="F1370" s="117"/>
      <c r="G1370" s="118"/>
      <c r="H1370" s="119"/>
      <c r="I1370" s="119"/>
      <c r="J1370" s="49"/>
      <c r="K1370" s="130"/>
      <c r="L1370" s="130"/>
      <c r="M1370" s="130"/>
      <c r="N1370" s="99"/>
      <c r="O1370" s="99"/>
      <c r="P1370" s="99"/>
      <c r="Q1370" s="99"/>
      <c r="R1370" s="99"/>
      <c r="S1370" s="99"/>
      <c r="T1370" s="99"/>
      <c r="U1370" s="99"/>
      <c r="V1370" s="99"/>
      <c r="W1370" s="99"/>
      <c r="X1370" s="99"/>
      <c r="Y1370" s="99"/>
      <c r="Z1370" s="99"/>
    </row>
    <row r="1371" spans="1:26" ht="15.75" customHeight="1" x14ac:dyDescent="0.2">
      <c r="A1371" s="53"/>
      <c r="B1371" s="54"/>
      <c r="C1371" s="55"/>
      <c r="D1371" s="55"/>
      <c r="E1371" s="55"/>
      <c r="F1371" s="117"/>
      <c r="G1371" s="118"/>
      <c r="H1371" s="119"/>
      <c r="I1371" s="119"/>
      <c r="J1371" s="49"/>
      <c r="K1371" s="130"/>
      <c r="L1371" s="130"/>
      <c r="M1371" s="130"/>
      <c r="N1371" s="99"/>
      <c r="O1371" s="99"/>
      <c r="P1371" s="99"/>
      <c r="Q1371" s="99"/>
      <c r="R1371" s="99"/>
      <c r="S1371" s="99"/>
      <c r="T1371" s="99"/>
      <c r="U1371" s="99"/>
      <c r="V1371" s="99"/>
      <c r="W1371" s="99"/>
      <c r="X1371" s="99"/>
      <c r="Y1371" s="99"/>
      <c r="Z1371" s="99"/>
    </row>
    <row r="1372" spans="1:26" ht="15.75" customHeight="1" x14ac:dyDescent="0.2">
      <c r="A1372" s="53"/>
      <c r="B1372" s="54"/>
      <c r="C1372" s="55"/>
      <c r="D1372" s="55"/>
      <c r="E1372" s="55"/>
      <c r="F1372" s="117"/>
      <c r="G1372" s="118"/>
      <c r="H1372" s="119"/>
      <c r="I1372" s="119"/>
      <c r="J1372" s="49"/>
      <c r="K1372" s="130"/>
      <c r="L1372" s="130"/>
      <c r="M1372" s="130"/>
      <c r="N1372" s="99"/>
      <c r="O1372" s="99"/>
      <c r="P1372" s="99"/>
      <c r="Q1372" s="99"/>
      <c r="R1372" s="99"/>
      <c r="S1372" s="99"/>
      <c r="T1372" s="99"/>
      <c r="U1372" s="99"/>
      <c r="V1372" s="99"/>
      <c r="W1372" s="99"/>
      <c r="X1372" s="99"/>
      <c r="Y1372" s="99"/>
      <c r="Z1372" s="99"/>
    </row>
    <row r="1373" spans="1:26" ht="15.75" customHeight="1" x14ac:dyDescent="0.2">
      <c r="A1373" s="53"/>
      <c r="B1373" s="54"/>
      <c r="C1373" s="55"/>
      <c r="D1373" s="55"/>
      <c r="E1373" s="55"/>
      <c r="F1373" s="117"/>
      <c r="G1373" s="118"/>
      <c r="H1373" s="119"/>
      <c r="I1373" s="119"/>
      <c r="J1373" s="49"/>
      <c r="K1373" s="130"/>
      <c r="L1373" s="130"/>
      <c r="M1373" s="130"/>
      <c r="N1373" s="99"/>
      <c r="O1373" s="99"/>
      <c r="P1373" s="99"/>
      <c r="Q1373" s="99"/>
      <c r="R1373" s="99"/>
      <c r="S1373" s="99"/>
      <c r="T1373" s="99"/>
      <c r="U1373" s="99"/>
      <c r="V1373" s="99"/>
      <c r="W1373" s="99"/>
      <c r="X1373" s="99"/>
      <c r="Y1373" s="99"/>
      <c r="Z1373" s="99"/>
    </row>
    <row r="1374" spans="1:26" ht="15.75" customHeight="1" x14ac:dyDescent="0.2">
      <c r="A1374" s="53"/>
      <c r="B1374" s="54"/>
      <c r="C1374" s="55"/>
      <c r="D1374" s="55"/>
      <c r="E1374" s="55"/>
      <c r="F1374" s="117"/>
      <c r="G1374" s="118"/>
      <c r="H1374" s="119"/>
      <c r="I1374" s="119"/>
      <c r="J1374" s="49"/>
      <c r="K1374" s="130"/>
      <c r="L1374" s="130"/>
      <c r="M1374" s="130"/>
      <c r="N1374" s="99"/>
      <c r="O1374" s="99"/>
      <c r="P1374" s="99"/>
      <c r="Q1374" s="99"/>
      <c r="R1374" s="99"/>
      <c r="S1374" s="99"/>
      <c r="T1374" s="99"/>
      <c r="U1374" s="99"/>
      <c r="V1374" s="99"/>
      <c r="W1374" s="99"/>
      <c r="X1374" s="99"/>
      <c r="Y1374" s="99"/>
      <c r="Z1374" s="99"/>
    </row>
    <row r="1375" spans="1:26" ht="15.75" customHeight="1" x14ac:dyDescent="0.2">
      <c r="A1375" s="53"/>
      <c r="B1375" s="54"/>
      <c r="C1375" s="55"/>
      <c r="D1375" s="55"/>
      <c r="E1375" s="55"/>
      <c r="F1375" s="117"/>
      <c r="G1375" s="118"/>
      <c r="H1375" s="119"/>
      <c r="I1375" s="119"/>
      <c r="J1375" s="49"/>
      <c r="K1375" s="130"/>
      <c r="L1375" s="130"/>
      <c r="M1375" s="130"/>
      <c r="N1375" s="99"/>
      <c r="O1375" s="99"/>
      <c r="P1375" s="99"/>
      <c r="Q1375" s="99"/>
      <c r="R1375" s="99"/>
      <c r="S1375" s="99"/>
      <c r="T1375" s="99"/>
      <c r="U1375" s="99"/>
      <c r="V1375" s="99"/>
      <c r="W1375" s="99"/>
      <c r="X1375" s="99"/>
      <c r="Y1375" s="99"/>
      <c r="Z1375" s="99"/>
    </row>
    <row r="1376" spans="1:26" ht="15.75" customHeight="1" x14ac:dyDescent="0.2">
      <c r="A1376" s="53"/>
      <c r="B1376" s="54"/>
      <c r="C1376" s="55"/>
      <c r="D1376" s="55"/>
      <c r="E1376" s="55"/>
      <c r="F1376" s="117"/>
      <c r="G1376" s="118"/>
      <c r="H1376" s="119"/>
      <c r="I1376" s="119"/>
      <c r="J1376" s="49"/>
      <c r="K1376" s="130"/>
      <c r="L1376" s="130"/>
      <c r="M1376" s="130"/>
      <c r="N1376" s="99"/>
      <c r="O1376" s="99"/>
      <c r="P1376" s="99"/>
      <c r="Q1376" s="99"/>
      <c r="R1376" s="99"/>
      <c r="S1376" s="99"/>
      <c r="T1376" s="99"/>
      <c r="U1376" s="99"/>
      <c r="V1376" s="99"/>
      <c r="W1376" s="99"/>
      <c r="X1376" s="99"/>
      <c r="Y1376" s="99"/>
      <c r="Z1376" s="99"/>
    </row>
    <row r="1377" spans="1:26" ht="15.75" customHeight="1" x14ac:dyDescent="0.2">
      <c r="A1377" s="53"/>
      <c r="B1377" s="54"/>
      <c r="C1377" s="55"/>
      <c r="D1377" s="55"/>
      <c r="E1377" s="55"/>
      <c r="F1377" s="117"/>
      <c r="G1377" s="118"/>
      <c r="H1377" s="119"/>
      <c r="I1377" s="119"/>
      <c r="J1377" s="49"/>
      <c r="K1377" s="130"/>
      <c r="L1377" s="130"/>
      <c r="M1377" s="130"/>
      <c r="N1377" s="99"/>
      <c r="O1377" s="99"/>
      <c r="P1377" s="99"/>
      <c r="Q1377" s="99"/>
      <c r="R1377" s="99"/>
      <c r="S1377" s="99"/>
      <c r="T1377" s="99"/>
      <c r="U1377" s="99"/>
      <c r="V1377" s="99"/>
      <c r="W1377" s="99"/>
      <c r="X1377" s="99"/>
      <c r="Y1377" s="99"/>
      <c r="Z1377" s="99"/>
    </row>
    <row r="1378" spans="1:26" ht="15.75" customHeight="1" x14ac:dyDescent="0.2">
      <c r="A1378" s="53"/>
      <c r="B1378" s="54"/>
      <c r="C1378" s="55"/>
      <c r="D1378" s="55"/>
      <c r="E1378" s="55"/>
      <c r="F1378" s="117"/>
      <c r="G1378" s="118"/>
      <c r="H1378" s="119"/>
      <c r="I1378" s="119"/>
      <c r="J1378" s="49"/>
      <c r="K1378" s="130"/>
      <c r="L1378" s="130"/>
      <c r="M1378" s="130"/>
      <c r="N1378" s="99"/>
      <c r="O1378" s="99"/>
      <c r="P1378" s="99"/>
      <c r="Q1378" s="99"/>
      <c r="R1378" s="99"/>
      <c r="S1378" s="99"/>
      <c r="T1378" s="99"/>
      <c r="U1378" s="99"/>
      <c r="V1378" s="99"/>
      <c r="W1378" s="99"/>
      <c r="X1378" s="99"/>
      <c r="Y1378" s="99"/>
      <c r="Z1378" s="99"/>
    </row>
    <row r="1379" spans="1:26" ht="15.75" customHeight="1" x14ac:dyDescent="0.2">
      <c r="A1379" s="53"/>
      <c r="B1379" s="54"/>
      <c r="C1379" s="55"/>
      <c r="D1379" s="55"/>
      <c r="E1379" s="55"/>
      <c r="F1379" s="117"/>
      <c r="G1379" s="118"/>
      <c r="H1379" s="119"/>
      <c r="I1379" s="119"/>
      <c r="J1379" s="49"/>
      <c r="K1379" s="130"/>
      <c r="L1379" s="130"/>
      <c r="M1379" s="130"/>
      <c r="N1379" s="99"/>
      <c r="O1379" s="99"/>
      <c r="P1379" s="99"/>
      <c r="Q1379" s="99"/>
      <c r="R1379" s="99"/>
      <c r="S1379" s="99"/>
      <c r="T1379" s="99"/>
      <c r="U1379" s="99"/>
      <c r="V1379" s="99"/>
      <c r="W1379" s="99"/>
      <c r="X1379" s="99"/>
      <c r="Y1379" s="99"/>
      <c r="Z1379" s="99"/>
    </row>
    <row r="1380" spans="1:26" ht="15.75" customHeight="1" x14ac:dyDescent="0.2">
      <c r="A1380" s="53"/>
      <c r="B1380" s="54"/>
      <c r="C1380" s="55"/>
      <c r="D1380" s="55"/>
      <c r="E1380" s="55"/>
      <c r="F1380" s="117"/>
      <c r="G1380" s="118"/>
      <c r="H1380" s="119"/>
      <c r="I1380" s="119"/>
      <c r="J1380" s="49"/>
      <c r="K1380" s="130"/>
      <c r="L1380" s="130"/>
      <c r="M1380" s="130"/>
      <c r="N1380" s="99"/>
      <c r="O1380" s="99"/>
      <c r="P1380" s="99"/>
      <c r="Q1380" s="99"/>
      <c r="R1380" s="99"/>
      <c r="S1380" s="99"/>
      <c r="T1380" s="99"/>
      <c r="U1380" s="99"/>
      <c r="V1380" s="99"/>
      <c r="W1380" s="99"/>
      <c r="X1380" s="99"/>
      <c r="Y1380" s="99"/>
      <c r="Z1380" s="99"/>
    </row>
    <row r="1381" spans="1:26" ht="15.75" customHeight="1" x14ac:dyDescent="0.2">
      <c r="A1381" s="53"/>
      <c r="B1381" s="54"/>
      <c r="C1381" s="55"/>
      <c r="D1381" s="55"/>
      <c r="E1381" s="55"/>
      <c r="F1381" s="117"/>
      <c r="G1381" s="118"/>
      <c r="H1381" s="119"/>
      <c r="I1381" s="119"/>
      <c r="J1381" s="49"/>
      <c r="K1381" s="130"/>
      <c r="L1381" s="130"/>
      <c r="M1381" s="130"/>
      <c r="N1381" s="99"/>
      <c r="O1381" s="99"/>
      <c r="P1381" s="99"/>
      <c r="Q1381" s="99"/>
      <c r="R1381" s="99"/>
      <c r="S1381" s="99"/>
      <c r="T1381" s="99"/>
      <c r="U1381" s="99"/>
      <c r="V1381" s="99"/>
      <c r="W1381" s="99"/>
      <c r="X1381" s="99"/>
      <c r="Y1381" s="99"/>
      <c r="Z1381" s="99"/>
    </row>
    <row r="1382" spans="1:26" ht="15.75" customHeight="1" x14ac:dyDescent="0.2">
      <c r="A1382" s="53"/>
      <c r="B1382" s="54"/>
      <c r="C1382" s="55"/>
      <c r="D1382" s="55"/>
      <c r="E1382" s="55"/>
      <c r="F1382" s="117"/>
      <c r="G1382" s="118"/>
      <c r="H1382" s="119"/>
      <c r="I1382" s="119"/>
      <c r="J1382" s="49"/>
      <c r="K1382" s="130"/>
      <c r="L1382" s="130"/>
      <c r="M1382" s="130"/>
      <c r="N1382" s="99"/>
      <c r="O1382" s="99"/>
      <c r="P1382" s="99"/>
      <c r="Q1382" s="99"/>
      <c r="R1382" s="99"/>
      <c r="S1382" s="99"/>
      <c r="T1382" s="99"/>
      <c r="U1382" s="99"/>
      <c r="V1382" s="99"/>
      <c r="W1382" s="99"/>
      <c r="X1382" s="99"/>
      <c r="Y1382" s="99"/>
      <c r="Z1382" s="99"/>
    </row>
    <row r="1383" spans="1:26" ht="15.75" customHeight="1" x14ac:dyDescent="0.2">
      <c r="A1383" s="53"/>
      <c r="B1383" s="54"/>
      <c r="C1383" s="55"/>
      <c r="D1383" s="55"/>
      <c r="E1383" s="55"/>
      <c r="F1383" s="117"/>
      <c r="G1383" s="118"/>
      <c r="H1383" s="119"/>
      <c r="I1383" s="119"/>
      <c r="J1383" s="49"/>
      <c r="K1383" s="130"/>
      <c r="L1383" s="130"/>
      <c r="M1383" s="130"/>
      <c r="N1383" s="99"/>
      <c r="O1383" s="99"/>
      <c r="P1383" s="99"/>
      <c r="Q1383" s="99"/>
      <c r="R1383" s="99"/>
      <c r="S1383" s="99"/>
      <c r="T1383" s="99"/>
      <c r="U1383" s="99"/>
      <c r="V1383" s="99"/>
      <c r="W1383" s="99"/>
      <c r="X1383" s="99"/>
      <c r="Y1383" s="99"/>
      <c r="Z1383" s="99"/>
    </row>
    <row r="1384" spans="1:26" ht="15.75" customHeight="1" x14ac:dyDescent="0.2">
      <c r="A1384" s="53"/>
      <c r="B1384" s="54"/>
      <c r="C1384" s="55"/>
      <c r="D1384" s="55"/>
      <c r="E1384" s="55"/>
      <c r="F1384" s="117"/>
      <c r="G1384" s="118"/>
      <c r="H1384" s="119"/>
      <c r="I1384" s="119"/>
      <c r="J1384" s="49"/>
      <c r="K1384" s="130"/>
      <c r="L1384" s="130"/>
      <c r="M1384" s="130"/>
      <c r="N1384" s="99"/>
      <c r="O1384" s="99"/>
      <c r="P1384" s="99"/>
      <c r="Q1384" s="99"/>
      <c r="R1384" s="99"/>
      <c r="S1384" s="99"/>
      <c r="T1384" s="99"/>
      <c r="U1384" s="99"/>
      <c r="V1384" s="99"/>
      <c r="W1384" s="99"/>
      <c r="X1384" s="99"/>
      <c r="Y1384" s="99"/>
      <c r="Z1384" s="99"/>
    </row>
    <row r="1385" spans="1:26" ht="15.75" customHeight="1" x14ac:dyDescent="0.2">
      <c r="A1385" s="53"/>
      <c r="B1385" s="54"/>
      <c r="C1385" s="55"/>
      <c r="D1385" s="55"/>
      <c r="E1385" s="55"/>
      <c r="F1385" s="117"/>
      <c r="G1385" s="118"/>
      <c r="H1385" s="119"/>
      <c r="I1385" s="119"/>
      <c r="J1385" s="49"/>
      <c r="K1385" s="130"/>
      <c r="L1385" s="130"/>
      <c r="M1385" s="130"/>
      <c r="N1385" s="99"/>
      <c r="O1385" s="99"/>
      <c r="P1385" s="99"/>
      <c r="Q1385" s="99"/>
      <c r="R1385" s="99"/>
      <c r="S1385" s="99"/>
      <c r="T1385" s="99"/>
      <c r="U1385" s="99"/>
      <c r="V1385" s="99"/>
      <c r="W1385" s="99"/>
      <c r="X1385" s="99"/>
      <c r="Y1385" s="99"/>
      <c r="Z1385" s="99"/>
    </row>
    <row r="1386" spans="1:26" ht="15.75" customHeight="1" x14ac:dyDescent="0.2">
      <c r="A1386" s="53"/>
      <c r="B1386" s="54"/>
      <c r="C1386" s="55"/>
      <c r="D1386" s="55"/>
      <c r="E1386" s="55"/>
      <c r="F1386" s="117"/>
      <c r="G1386" s="118"/>
      <c r="H1386" s="119"/>
      <c r="I1386" s="119"/>
      <c r="J1386" s="49"/>
      <c r="K1386" s="130"/>
      <c r="L1386" s="130"/>
      <c r="M1386" s="130"/>
      <c r="N1386" s="99"/>
      <c r="O1386" s="99"/>
      <c r="P1386" s="99"/>
      <c r="Q1386" s="99"/>
      <c r="R1386" s="99"/>
      <c r="S1386" s="99"/>
      <c r="T1386" s="99"/>
      <c r="U1386" s="99"/>
      <c r="V1386" s="99"/>
      <c r="W1386" s="99"/>
      <c r="X1386" s="99"/>
      <c r="Y1386" s="99"/>
      <c r="Z1386" s="99"/>
    </row>
    <row r="1387" spans="1:26" ht="15.75" customHeight="1" x14ac:dyDescent="0.2">
      <c r="A1387" s="53"/>
      <c r="B1387" s="54"/>
      <c r="C1387" s="55"/>
      <c r="D1387" s="55"/>
      <c r="E1387" s="55"/>
      <c r="F1387" s="117"/>
      <c r="G1387" s="118"/>
      <c r="H1387" s="119"/>
      <c r="I1387" s="119"/>
      <c r="J1387" s="49"/>
      <c r="K1387" s="130"/>
      <c r="L1387" s="130"/>
      <c r="M1387" s="130"/>
      <c r="N1387" s="99"/>
      <c r="O1387" s="99"/>
      <c r="P1387" s="99"/>
      <c r="Q1387" s="99"/>
      <c r="R1387" s="99"/>
      <c r="S1387" s="99"/>
      <c r="T1387" s="99"/>
      <c r="U1387" s="99"/>
      <c r="V1387" s="99"/>
      <c r="W1387" s="99"/>
      <c r="X1387" s="99"/>
      <c r="Y1387" s="99"/>
      <c r="Z1387" s="99"/>
    </row>
    <row r="1388" spans="1:26" ht="15.75" customHeight="1" x14ac:dyDescent="0.2">
      <c r="A1388" s="53"/>
      <c r="B1388" s="54"/>
      <c r="C1388" s="55"/>
      <c r="D1388" s="55"/>
      <c r="E1388" s="55"/>
      <c r="F1388" s="117"/>
      <c r="G1388" s="118"/>
      <c r="H1388" s="119"/>
      <c r="I1388" s="119"/>
      <c r="J1388" s="49"/>
      <c r="K1388" s="130"/>
      <c r="L1388" s="130"/>
      <c r="M1388" s="130"/>
      <c r="N1388" s="99"/>
      <c r="O1388" s="99"/>
      <c r="P1388" s="99"/>
      <c r="Q1388" s="99"/>
      <c r="R1388" s="99"/>
      <c r="S1388" s="99"/>
      <c r="T1388" s="99"/>
      <c r="U1388" s="99"/>
      <c r="V1388" s="99"/>
      <c r="W1388" s="99"/>
      <c r="X1388" s="99"/>
      <c r="Y1388" s="99"/>
      <c r="Z1388" s="99"/>
    </row>
    <row r="1389" spans="1:26" ht="15.75" customHeight="1" x14ac:dyDescent="0.2">
      <c r="A1389" s="53"/>
      <c r="B1389" s="54"/>
      <c r="C1389" s="55"/>
      <c r="D1389" s="55"/>
      <c r="E1389" s="55"/>
      <c r="F1389" s="117"/>
      <c r="G1389" s="118"/>
      <c r="H1389" s="119"/>
      <c r="I1389" s="119"/>
      <c r="J1389" s="49"/>
      <c r="K1389" s="130"/>
      <c r="L1389" s="130"/>
      <c r="M1389" s="130"/>
      <c r="N1389" s="99"/>
      <c r="O1389" s="99"/>
      <c r="P1389" s="99"/>
      <c r="Q1389" s="99"/>
      <c r="R1389" s="99"/>
      <c r="S1389" s="99"/>
      <c r="T1389" s="99"/>
      <c r="U1389" s="99"/>
      <c r="V1389" s="99"/>
      <c r="W1389" s="99"/>
      <c r="X1389" s="99"/>
      <c r="Y1389" s="99"/>
      <c r="Z1389" s="99"/>
    </row>
    <row r="1390" spans="1:26" ht="15.75" customHeight="1" x14ac:dyDescent="0.2">
      <c r="A1390" s="53"/>
      <c r="B1390" s="54"/>
      <c r="C1390" s="55"/>
      <c r="D1390" s="55"/>
      <c r="E1390" s="55"/>
      <c r="F1390" s="117"/>
      <c r="G1390" s="118"/>
      <c r="H1390" s="119"/>
      <c r="I1390" s="119"/>
      <c r="J1390" s="49"/>
      <c r="K1390" s="130"/>
      <c r="L1390" s="130"/>
      <c r="M1390" s="130"/>
      <c r="N1390" s="99"/>
      <c r="O1390" s="99"/>
      <c r="P1390" s="99"/>
      <c r="Q1390" s="99"/>
      <c r="R1390" s="99"/>
      <c r="S1390" s="99"/>
      <c r="T1390" s="99"/>
      <c r="U1390" s="99"/>
      <c r="V1390" s="99"/>
      <c r="W1390" s="99"/>
      <c r="X1390" s="99"/>
      <c r="Y1390" s="99"/>
      <c r="Z1390" s="99"/>
    </row>
    <row r="1391" spans="1:26" ht="15.75" customHeight="1" x14ac:dyDescent="0.2">
      <c r="A1391" s="53"/>
      <c r="B1391" s="54"/>
      <c r="C1391" s="55"/>
      <c r="D1391" s="55"/>
      <c r="E1391" s="55"/>
      <c r="F1391" s="117"/>
      <c r="G1391" s="118"/>
      <c r="H1391" s="119"/>
      <c r="I1391" s="119"/>
      <c r="J1391" s="49"/>
      <c r="K1391" s="130"/>
      <c r="L1391" s="130"/>
      <c r="M1391" s="130"/>
      <c r="N1391" s="99"/>
      <c r="O1391" s="99"/>
      <c r="P1391" s="99"/>
      <c r="Q1391" s="99"/>
      <c r="R1391" s="99"/>
      <c r="S1391" s="99"/>
      <c r="T1391" s="99"/>
      <c r="U1391" s="99"/>
      <c r="V1391" s="99"/>
      <c r="W1391" s="99"/>
      <c r="X1391" s="99"/>
      <c r="Y1391" s="99"/>
      <c r="Z1391" s="99"/>
    </row>
    <row r="1392" spans="1:26" ht="15.75" customHeight="1" x14ac:dyDescent="0.2">
      <c r="A1392" s="53"/>
      <c r="B1392" s="54"/>
      <c r="C1392" s="55"/>
      <c r="D1392" s="55"/>
      <c r="E1392" s="55"/>
      <c r="F1392" s="117"/>
      <c r="G1392" s="118"/>
      <c r="H1392" s="119"/>
      <c r="I1392" s="119"/>
      <c r="J1392" s="49"/>
      <c r="K1392" s="130"/>
      <c r="L1392" s="130"/>
      <c r="M1392" s="130"/>
      <c r="N1392" s="99"/>
      <c r="O1392" s="99"/>
      <c r="P1392" s="99"/>
      <c r="Q1392" s="99"/>
      <c r="R1392" s="99"/>
      <c r="S1392" s="99"/>
      <c r="T1392" s="99"/>
      <c r="U1392" s="99"/>
      <c r="V1392" s="99"/>
      <c r="W1392" s="99"/>
      <c r="X1392" s="99"/>
      <c r="Y1392" s="99"/>
      <c r="Z1392" s="99"/>
    </row>
    <row r="1393" spans="1:26" ht="15.75" customHeight="1" x14ac:dyDescent="0.2">
      <c r="A1393" s="53"/>
      <c r="B1393" s="54"/>
      <c r="C1393" s="55"/>
      <c r="D1393" s="55"/>
      <c r="E1393" s="55"/>
      <c r="F1393" s="117"/>
      <c r="G1393" s="118"/>
      <c r="H1393" s="119"/>
      <c r="I1393" s="119"/>
      <c r="J1393" s="49"/>
      <c r="K1393" s="130"/>
      <c r="L1393" s="130"/>
      <c r="M1393" s="130"/>
      <c r="N1393" s="99"/>
      <c r="O1393" s="99"/>
      <c r="P1393" s="99"/>
      <c r="Q1393" s="99"/>
      <c r="R1393" s="99"/>
      <c r="S1393" s="99"/>
      <c r="T1393" s="99"/>
      <c r="U1393" s="99"/>
      <c r="V1393" s="99"/>
      <c r="W1393" s="99"/>
      <c r="X1393" s="99"/>
      <c r="Y1393" s="99"/>
      <c r="Z1393" s="99"/>
    </row>
    <row r="1394" spans="1:26" ht="15.75" customHeight="1" x14ac:dyDescent="0.2">
      <c r="A1394" s="53"/>
      <c r="B1394" s="54"/>
      <c r="C1394" s="55"/>
      <c r="D1394" s="55"/>
      <c r="E1394" s="55"/>
      <c r="F1394" s="117"/>
      <c r="G1394" s="118"/>
      <c r="H1394" s="119"/>
      <c r="I1394" s="119"/>
      <c r="J1394" s="49"/>
      <c r="K1394" s="130"/>
      <c r="L1394" s="130"/>
      <c r="M1394" s="130"/>
      <c r="N1394" s="99"/>
      <c r="O1394" s="99"/>
      <c r="P1394" s="99"/>
      <c r="Q1394" s="99"/>
      <c r="R1394" s="99"/>
      <c r="S1394" s="99"/>
      <c r="T1394" s="99"/>
      <c r="U1394" s="99"/>
      <c r="V1394" s="99"/>
      <c r="W1394" s="99"/>
      <c r="X1394" s="99"/>
      <c r="Y1394" s="99"/>
      <c r="Z1394" s="99"/>
    </row>
    <row r="1395" spans="1:26" ht="15.75" customHeight="1" x14ac:dyDescent="0.2">
      <c r="A1395" s="53"/>
      <c r="B1395" s="54"/>
      <c r="C1395" s="55"/>
      <c r="D1395" s="55"/>
      <c r="E1395" s="55"/>
      <c r="F1395" s="117"/>
      <c r="G1395" s="118"/>
      <c r="H1395" s="119"/>
      <c r="I1395" s="119"/>
      <c r="J1395" s="49"/>
      <c r="K1395" s="130"/>
      <c r="L1395" s="130"/>
      <c r="M1395" s="130"/>
      <c r="N1395" s="99"/>
      <c r="O1395" s="99"/>
      <c r="P1395" s="99"/>
      <c r="Q1395" s="99"/>
      <c r="R1395" s="99"/>
      <c r="S1395" s="99"/>
      <c r="T1395" s="99"/>
      <c r="U1395" s="99"/>
      <c r="V1395" s="99"/>
      <c r="W1395" s="99"/>
      <c r="X1395" s="99"/>
      <c r="Y1395" s="99"/>
      <c r="Z1395" s="99"/>
    </row>
    <row r="1396" spans="1:26" ht="15.75" customHeight="1" x14ac:dyDescent="0.2">
      <c r="A1396" s="53"/>
      <c r="B1396" s="54"/>
      <c r="C1396" s="55"/>
      <c r="D1396" s="55"/>
      <c r="E1396" s="55"/>
      <c r="F1396" s="117"/>
      <c r="G1396" s="118"/>
      <c r="H1396" s="119"/>
      <c r="I1396" s="119"/>
      <c r="J1396" s="49"/>
      <c r="K1396" s="130"/>
      <c r="L1396" s="130"/>
      <c r="M1396" s="130"/>
      <c r="N1396" s="99"/>
      <c r="O1396" s="99"/>
      <c r="P1396" s="99"/>
      <c r="Q1396" s="99"/>
      <c r="R1396" s="99"/>
      <c r="S1396" s="99"/>
      <c r="T1396" s="99"/>
      <c r="U1396" s="99"/>
      <c r="V1396" s="99"/>
      <c r="W1396" s="99"/>
      <c r="X1396" s="99"/>
      <c r="Y1396" s="99"/>
      <c r="Z1396" s="99"/>
    </row>
    <row r="1397" spans="1:26" ht="15.75" customHeight="1" x14ac:dyDescent="0.2">
      <c r="A1397" s="53"/>
      <c r="B1397" s="54"/>
      <c r="C1397" s="55"/>
      <c r="D1397" s="55"/>
      <c r="E1397" s="55"/>
      <c r="F1397" s="117"/>
      <c r="G1397" s="118"/>
      <c r="H1397" s="119"/>
      <c r="I1397" s="119"/>
      <c r="J1397" s="49"/>
      <c r="K1397" s="130"/>
      <c r="L1397" s="130"/>
      <c r="M1397" s="130"/>
      <c r="N1397" s="99"/>
      <c r="O1397" s="99"/>
      <c r="P1397" s="99"/>
      <c r="Q1397" s="99"/>
      <c r="R1397" s="99"/>
      <c r="S1397" s="99"/>
      <c r="T1397" s="99"/>
      <c r="U1397" s="99"/>
      <c r="V1397" s="99"/>
      <c r="W1397" s="99"/>
      <c r="X1397" s="99"/>
      <c r="Y1397" s="99"/>
      <c r="Z1397" s="99"/>
    </row>
    <row r="1398" spans="1:26" ht="15.75" customHeight="1" x14ac:dyDescent="0.2">
      <c r="A1398" s="53"/>
      <c r="B1398" s="54"/>
      <c r="C1398" s="55"/>
      <c r="D1398" s="55"/>
      <c r="E1398" s="55"/>
      <c r="F1398" s="117"/>
      <c r="G1398" s="118"/>
      <c r="H1398" s="119"/>
      <c r="I1398" s="119"/>
      <c r="J1398" s="49"/>
      <c r="K1398" s="130"/>
      <c r="L1398" s="130"/>
      <c r="M1398" s="130"/>
      <c r="N1398" s="99"/>
      <c r="O1398" s="99"/>
      <c r="P1398" s="99"/>
      <c r="Q1398" s="99"/>
      <c r="R1398" s="99"/>
      <c r="S1398" s="99"/>
      <c r="T1398" s="99"/>
      <c r="U1398" s="99"/>
      <c r="V1398" s="99"/>
      <c r="W1398" s="99"/>
      <c r="X1398" s="99"/>
      <c r="Y1398" s="99"/>
      <c r="Z1398" s="99"/>
    </row>
    <row r="1399" spans="1:26" ht="15.75" customHeight="1" x14ac:dyDescent="0.2">
      <c r="A1399" s="53"/>
      <c r="B1399" s="54"/>
      <c r="C1399" s="55"/>
      <c r="D1399" s="55"/>
      <c r="E1399" s="55"/>
      <c r="F1399" s="117"/>
      <c r="G1399" s="118"/>
      <c r="H1399" s="119"/>
      <c r="I1399" s="119"/>
      <c r="J1399" s="49"/>
      <c r="K1399" s="130"/>
      <c r="L1399" s="130"/>
      <c r="M1399" s="130"/>
      <c r="N1399" s="99"/>
      <c r="O1399" s="99"/>
      <c r="P1399" s="99"/>
      <c r="Q1399" s="99"/>
      <c r="R1399" s="99"/>
      <c r="S1399" s="99"/>
      <c r="T1399" s="99"/>
      <c r="U1399" s="99"/>
      <c r="V1399" s="99"/>
      <c r="W1399" s="99"/>
      <c r="X1399" s="99"/>
      <c r="Y1399" s="99"/>
      <c r="Z1399" s="99"/>
    </row>
    <row r="1400" spans="1:26" ht="15.75" customHeight="1" x14ac:dyDescent="0.2">
      <c r="A1400" s="53"/>
      <c r="B1400" s="54"/>
      <c r="C1400" s="55"/>
      <c r="D1400" s="55"/>
      <c r="E1400" s="55"/>
      <c r="F1400" s="117"/>
      <c r="G1400" s="118"/>
      <c r="H1400" s="119"/>
      <c r="I1400" s="119"/>
      <c r="J1400" s="49"/>
      <c r="K1400" s="130"/>
      <c r="L1400" s="130"/>
      <c r="M1400" s="130"/>
      <c r="N1400" s="99"/>
      <c r="O1400" s="99"/>
      <c r="P1400" s="99"/>
      <c r="Q1400" s="99"/>
      <c r="R1400" s="99"/>
      <c r="S1400" s="99"/>
      <c r="T1400" s="99"/>
      <c r="U1400" s="99"/>
      <c r="V1400" s="99"/>
      <c r="W1400" s="99"/>
      <c r="X1400" s="99"/>
      <c r="Y1400" s="99"/>
      <c r="Z1400" s="99"/>
    </row>
    <row r="1401" spans="1:26" ht="15.75" customHeight="1" x14ac:dyDescent="0.2">
      <c r="A1401" s="53"/>
      <c r="B1401" s="54"/>
      <c r="C1401" s="55"/>
      <c r="D1401" s="55"/>
      <c r="E1401" s="55"/>
      <c r="F1401" s="117"/>
      <c r="G1401" s="118"/>
      <c r="H1401" s="119"/>
      <c r="I1401" s="119"/>
      <c r="J1401" s="49"/>
      <c r="K1401" s="130"/>
      <c r="L1401" s="130"/>
      <c r="M1401" s="130"/>
      <c r="N1401" s="99"/>
      <c r="O1401" s="99"/>
      <c r="P1401" s="99"/>
      <c r="Q1401" s="99"/>
      <c r="R1401" s="99"/>
      <c r="S1401" s="99"/>
      <c r="T1401" s="99"/>
      <c r="U1401" s="99"/>
      <c r="V1401" s="99"/>
      <c r="W1401" s="99"/>
      <c r="X1401" s="99"/>
      <c r="Y1401" s="99"/>
      <c r="Z1401" s="99"/>
    </row>
    <row r="1402" spans="1:26" ht="15.75" customHeight="1" x14ac:dyDescent="0.2">
      <c r="A1402" s="53"/>
      <c r="B1402" s="54"/>
      <c r="C1402" s="55"/>
      <c r="D1402" s="55"/>
      <c r="E1402" s="55"/>
      <c r="F1402" s="117"/>
      <c r="G1402" s="118"/>
      <c r="H1402" s="119"/>
      <c r="I1402" s="119"/>
      <c r="J1402" s="49"/>
      <c r="K1402" s="130"/>
      <c r="L1402" s="130"/>
      <c r="M1402" s="130"/>
      <c r="N1402" s="99"/>
      <c r="O1402" s="99"/>
      <c r="P1402" s="99"/>
      <c r="Q1402" s="99"/>
      <c r="R1402" s="99"/>
      <c r="S1402" s="99"/>
      <c r="T1402" s="99"/>
      <c r="U1402" s="99"/>
      <c r="V1402" s="99"/>
      <c r="W1402" s="99"/>
      <c r="X1402" s="99"/>
      <c r="Y1402" s="99"/>
      <c r="Z1402" s="99"/>
    </row>
    <row r="1403" spans="1:26" ht="15.75" customHeight="1" x14ac:dyDescent="0.2">
      <c r="A1403" s="53"/>
      <c r="B1403" s="54"/>
      <c r="C1403" s="55"/>
      <c r="D1403" s="55"/>
      <c r="E1403" s="55"/>
      <c r="F1403" s="117"/>
      <c r="G1403" s="118"/>
      <c r="H1403" s="119"/>
      <c r="I1403" s="119"/>
      <c r="J1403" s="49"/>
      <c r="K1403" s="130"/>
      <c r="L1403" s="130"/>
      <c r="M1403" s="130"/>
      <c r="N1403" s="99"/>
      <c r="O1403" s="99"/>
      <c r="P1403" s="99"/>
      <c r="Q1403" s="99"/>
      <c r="R1403" s="99"/>
      <c r="S1403" s="99"/>
      <c r="T1403" s="99"/>
      <c r="U1403" s="99"/>
      <c r="V1403" s="99"/>
      <c r="W1403" s="99"/>
      <c r="X1403" s="99"/>
      <c r="Y1403" s="99"/>
      <c r="Z1403" s="99"/>
    </row>
    <row r="1404" spans="1:26" ht="15.75" customHeight="1" x14ac:dyDescent="0.2">
      <c r="A1404" s="53"/>
      <c r="B1404" s="54"/>
      <c r="C1404" s="55"/>
      <c r="D1404" s="55"/>
      <c r="E1404" s="55"/>
      <c r="F1404" s="117"/>
      <c r="G1404" s="118"/>
      <c r="H1404" s="119"/>
      <c r="I1404" s="119"/>
      <c r="J1404" s="49"/>
      <c r="K1404" s="130"/>
      <c r="L1404" s="130"/>
      <c r="M1404" s="130"/>
      <c r="N1404" s="99"/>
      <c r="O1404" s="99"/>
      <c r="P1404" s="99"/>
      <c r="Q1404" s="99"/>
      <c r="R1404" s="99"/>
      <c r="S1404" s="99"/>
      <c r="T1404" s="99"/>
      <c r="U1404" s="99"/>
      <c r="V1404" s="99"/>
      <c r="W1404" s="99"/>
      <c r="X1404" s="99"/>
      <c r="Y1404" s="99"/>
      <c r="Z1404" s="99"/>
    </row>
    <row r="1405" spans="1:26" ht="15.75" customHeight="1" x14ac:dyDescent="0.2">
      <c r="A1405" s="53"/>
      <c r="B1405" s="54"/>
      <c r="C1405" s="55"/>
      <c r="D1405" s="55"/>
      <c r="E1405" s="55"/>
      <c r="F1405" s="117"/>
      <c r="G1405" s="118"/>
      <c r="H1405" s="119"/>
      <c r="I1405" s="119"/>
      <c r="J1405" s="49"/>
      <c r="K1405" s="130"/>
      <c r="L1405" s="130"/>
      <c r="M1405" s="130"/>
      <c r="N1405" s="99"/>
      <c r="O1405" s="99"/>
      <c r="P1405" s="99"/>
      <c r="Q1405" s="99"/>
      <c r="R1405" s="99"/>
      <c r="S1405" s="99"/>
      <c r="T1405" s="99"/>
      <c r="U1405" s="99"/>
      <c r="V1405" s="99"/>
      <c r="W1405" s="99"/>
      <c r="X1405" s="99"/>
      <c r="Y1405" s="99"/>
      <c r="Z1405" s="99"/>
    </row>
    <row r="1406" spans="1:26" ht="15.75" customHeight="1" x14ac:dyDescent="0.2">
      <c r="A1406" s="53"/>
      <c r="B1406" s="54"/>
      <c r="C1406" s="55"/>
      <c r="D1406" s="55"/>
      <c r="E1406" s="55"/>
      <c r="F1406" s="117"/>
      <c r="G1406" s="118"/>
      <c r="H1406" s="119"/>
      <c r="I1406" s="119"/>
      <c r="J1406" s="49"/>
      <c r="K1406" s="130"/>
      <c r="L1406" s="130"/>
      <c r="M1406" s="130"/>
      <c r="N1406" s="99"/>
      <c r="O1406" s="99"/>
      <c r="P1406" s="99"/>
      <c r="Q1406" s="99"/>
      <c r="R1406" s="99"/>
      <c r="S1406" s="99"/>
      <c r="T1406" s="99"/>
      <c r="U1406" s="99"/>
      <c r="V1406" s="99"/>
      <c r="W1406" s="99"/>
      <c r="X1406" s="99"/>
      <c r="Y1406" s="99"/>
      <c r="Z1406" s="99"/>
    </row>
    <row r="1407" spans="1:26" ht="15.75" customHeight="1" x14ac:dyDescent="0.2">
      <c r="A1407" s="53"/>
      <c r="B1407" s="54"/>
      <c r="C1407" s="55"/>
      <c r="D1407" s="55"/>
      <c r="E1407" s="55"/>
      <c r="F1407" s="117"/>
      <c r="G1407" s="118"/>
      <c r="H1407" s="119"/>
      <c r="I1407" s="119"/>
      <c r="J1407" s="49"/>
      <c r="K1407" s="130"/>
      <c r="L1407" s="130"/>
      <c r="M1407" s="130"/>
      <c r="N1407" s="99"/>
      <c r="O1407" s="99"/>
      <c r="P1407" s="99"/>
      <c r="Q1407" s="99"/>
      <c r="R1407" s="99"/>
      <c r="S1407" s="99"/>
      <c r="T1407" s="99"/>
      <c r="U1407" s="99"/>
      <c r="V1407" s="99"/>
      <c r="W1407" s="99"/>
      <c r="X1407" s="99"/>
      <c r="Y1407" s="99"/>
      <c r="Z1407" s="99"/>
    </row>
    <row r="1408" spans="1:26" ht="15.75" customHeight="1" x14ac:dyDescent="0.2">
      <c r="A1408" s="53"/>
      <c r="B1408" s="54"/>
      <c r="C1408" s="55"/>
      <c r="D1408" s="55"/>
      <c r="E1408" s="55"/>
      <c r="F1408" s="117"/>
      <c r="G1408" s="118"/>
      <c r="H1408" s="119"/>
      <c r="I1408" s="119"/>
      <c r="J1408" s="49"/>
      <c r="K1408" s="130"/>
      <c r="L1408" s="130"/>
      <c r="M1408" s="130"/>
      <c r="N1408" s="99"/>
      <c r="O1408" s="99"/>
      <c r="P1408" s="99"/>
      <c r="Q1408" s="99"/>
      <c r="R1408" s="99"/>
      <c r="S1408" s="99"/>
      <c r="T1408" s="99"/>
      <c r="U1408" s="99"/>
      <c r="V1408" s="99"/>
      <c r="W1408" s="99"/>
      <c r="X1408" s="99"/>
      <c r="Y1408" s="99"/>
      <c r="Z1408" s="99"/>
    </row>
    <row r="1409" spans="1:26" ht="15.75" customHeight="1" x14ac:dyDescent="0.2">
      <c r="A1409" s="53"/>
      <c r="B1409" s="54"/>
      <c r="C1409" s="55"/>
      <c r="D1409" s="55"/>
      <c r="E1409" s="55"/>
      <c r="F1409" s="117"/>
      <c r="G1409" s="118"/>
      <c r="H1409" s="119"/>
      <c r="I1409" s="119"/>
      <c r="J1409" s="49"/>
      <c r="K1409" s="130"/>
      <c r="L1409" s="130"/>
      <c r="M1409" s="130"/>
      <c r="N1409" s="99"/>
      <c r="O1409" s="99"/>
      <c r="P1409" s="99"/>
      <c r="Q1409" s="99"/>
      <c r="R1409" s="99"/>
      <c r="S1409" s="99"/>
      <c r="T1409" s="99"/>
      <c r="U1409" s="99"/>
      <c r="V1409" s="99"/>
      <c r="W1409" s="99"/>
      <c r="X1409" s="99"/>
      <c r="Y1409" s="99"/>
      <c r="Z1409" s="99"/>
    </row>
    <row r="1410" spans="1:26" ht="15.75" customHeight="1" x14ac:dyDescent="0.2">
      <c r="A1410" s="53"/>
      <c r="B1410" s="54"/>
      <c r="C1410" s="55"/>
      <c r="D1410" s="55"/>
      <c r="E1410" s="55"/>
      <c r="F1410" s="117"/>
      <c r="G1410" s="118"/>
      <c r="H1410" s="119"/>
      <c r="I1410" s="119"/>
      <c r="J1410" s="49"/>
      <c r="K1410" s="130"/>
      <c r="L1410" s="130"/>
      <c r="M1410" s="130"/>
      <c r="N1410" s="99"/>
      <c r="O1410" s="99"/>
      <c r="P1410" s="99"/>
      <c r="Q1410" s="99"/>
      <c r="R1410" s="99"/>
      <c r="S1410" s="99"/>
      <c r="T1410" s="99"/>
      <c r="U1410" s="99"/>
      <c r="V1410" s="99"/>
      <c r="W1410" s="99"/>
      <c r="X1410" s="99"/>
      <c r="Y1410" s="99"/>
      <c r="Z1410" s="99"/>
    </row>
    <row r="1411" spans="1:26" ht="15.75" customHeight="1" x14ac:dyDescent="0.2">
      <c r="A1411" s="53"/>
      <c r="B1411" s="54"/>
      <c r="C1411" s="55"/>
      <c r="D1411" s="55"/>
      <c r="E1411" s="55"/>
      <c r="F1411" s="117"/>
      <c r="G1411" s="118"/>
      <c r="H1411" s="119"/>
      <c r="I1411" s="119"/>
      <c r="J1411" s="49"/>
      <c r="K1411" s="130"/>
      <c r="L1411" s="130"/>
      <c r="M1411" s="130"/>
      <c r="N1411" s="99"/>
      <c r="O1411" s="99"/>
      <c r="P1411" s="99"/>
      <c r="Q1411" s="99"/>
      <c r="R1411" s="99"/>
      <c r="S1411" s="99"/>
      <c r="T1411" s="99"/>
      <c r="U1411" s="99"/>
      <c r="V1411" s="99"/>
      <c r="W1411" s="99"/>
      <c r="X1411" s="99"/>
      <c r="Y1411" s="99"/>
      <c r="Z1411" s="99"/>
    </row>
    <row r="1412" spans="1:26" ht="15.75" customHeight="1" x14ac:dyDescent="0.2">
      <c r="A1412" s="53"/>
      <c r="B1412" s="54"/>
      <c r="C1412" s="55"/>
      <c r="D1412" s="55"/>
      <c r="E1412" s="55"/>
      <c r="F1412" s="117"/>
      <c r="G1412" s="118"/>
      <c r="H1412" s="119"/>
      <c r="I1412" s="119"/>
      <c r="J1412" s="49"/>
      <c r="K1412" s="130"/>
      <c r="L1412" s="130"/>
      <c r="M1412" s="130"/>
      <c r="N1412" s="99"/>
      <c r="O1412" s="99"/>
      <c r="P1412" s="99"/>
      <c r="Q1412" s="99"/>
      <c r="R1412" s="99"/>
      <c r="S1412" s="99"/>
      <c r="T1412" s="99"/>
      <c r="U1412" s="99"/>
      <c r="V1412" s="99"/>
      <c r="W1412" s="99"/>
      <c r="X1412" s="99"/>
      <c r="Y1412" s="99"/>
      <c r="Z1412" s="99"/>
    </row>
    <row r="1413" spans="1:26" ht="15.75" customHeight="1" x14ac:dyDescent="0.2">
      <c r="A1413" s="53"/>
      <c r="B1413" s="54"/>
      <c r="C1413" s="55"/>
      <c r="D1413" s="55"/>
      <c r="E1413" s="55"/>
      <c r="F1413" s="117"/>
      <c r="G1413" s="118"/>
      <c r="H1413" s="119"/>
      <c r="I1413" s="119"/>
      <c r="J1413" s="49"/>
      <c r="K1413" s="130"/>
      <c r="L1413" s="130"/>
      <c r="M1413" s="130"/>
      <c r="N1413" s="99"/>
      <c r="O1413" s="99"/>
      <c r="P1413" s="99"/>
      <c r="Q1413" s="99"/>
      <c r="R1413" s="99"/>
      <c r="S1413" s="99"/>
      <c r="T1413" s="99"/>
      <c r="U1413" s="99"/>
      <c r="V1413" s="99"/>
      <c r="W1413" s="99"/>
      <c r="X1413" s="99"/>
      <c r="Y1413" s="99"/>
      <c r="Z1413" s="99"/>
    </row>
    <row r="1414" spans="1:26" ht="15.75" customHeight="1" x14ac:dyDescent="0.2">
      <c r="A1414" s="53"/>
      <c r="B1414" s="54"/>
      <c r="C1414" s="55"/>
      <c r="D1414" s="55"/>
      <c r="E1414" s="55"/>
      <c r="F1414" s="117"/>
      <c r="G1414" s="118"/>
      <c r="H1414" s="119"/>
      <c r="I1414" s="119"/>
      <c r="J1414" s="49"/>
      <c r="K1414" s="130"/>
      <c r="L1414" s="130"/>
      <c r="M1414" s="130"/>
      <c r="N1414" s="99"/>
      <c r="O1414" s="99"/>
      <c r="P1414" s="99"/>
      <c r="Q1414" s="99"/>
      <c r="R1414" s="99"/>
      <c r="S1414" s="99"/>
      <c r="T1414" s="99"/>
      <c r="U1414" s="99"/>
      <c r="V1414" s="99"/>
      <c r="W1414" s="99"/>
      <c r="X1414" s="99"/>
      <c r="Y1414" s="99"/>
      <c r="Z1414" s="99"/>
    </row>
    <row r="1415" spans="1:26" ht="15.75" customHeight="1" x14ac:dyDescent="0.2">
      <c r="A1415" s="53"/>
      <c r="B1415" s="54"/>
      <c r="C1415" s="55"/>
      <c r="D1415" s="55"/>
      <c r="E1415" s="55"/>
      <c r="F1415" s="117"/>
      <c r="G1415" s="118"/>
      <c r="H1415" s="119"/>
      <c r="I1415" s="119"/>
      <c r="J1415" s="49"/>
      <c r="K1415" s="130"/>
      <c r="L1415" s="130"/>
      <c r="M1415" s="130"/>
      <c r="N1415" s="99"/>
      <c r="O1415" s="99"/>
      <c r="P1415" s="99"/>
      <c r="Q1415" s="99"/>
      <c r="R1415" s="99"/>
      <c r="S1415" s="99"/>
      <c r="T1415" s="99"/>
      <c r="U1415" s="99"/>
      <c r="V1415" s="99"/>
      <c r="W1415" s="99"/>
      <c r="X1415" s="99"/>
      <c r="Y1415" s="99"/>
      <c r="Z1415" s="99"/>
    </row>
    <row r="1416" spans="1:26" ht="15.75" customHeight="1" x14ac:dyDescent="0.2">
      <c r="A1416" s="53"/>
      <c r="B1416" s="54"/>
      <c r="C1416" s="55"/>
      <c r="D1416" s="55"/>
      <c r="E1416" s="55"/>
      <c r="F1416" s="117"/>
      <c r="G1416" s="118"/>
      <c r="H1416" s="119"/>
      <c r="I1416" s="119"/>
      <c r="J1416" s="49"/>
      <c r="K1416" s="130"/>
      <c r="L1416" s="130"/>
      <c r="M1416" s="130"/>
      <c r="N1416" s="99"/>
      <c r="O1416" s="99"/>
      <c r="P1416" s="99"/>
      <c r="Q1416" s="99"/>
      <c r="R1416" s="99"/>
      <c r="S1416" s="99"/>
      <c r="T1416" s="99"/>
      <c r="U1416" s="99"/>
      <c r="V1416" s="99"/>
      <c r="W1416" s="99"/>
      <c r="X1416" s="99"/>
      <c r="Y1416" s="99"/>
      <c r="Z1416" s="99"/>
    </row>
    <row r="1417" spans="1:26" ht="15.75" customHeight="1" x14ac:dyDescent="0.2">
      <c r="A1417" s="53"/>
      <c r="B1417" s="54"/>
      <c r="C1417" s="55"/>
      <c r="D1417" s="55"/>
      <c r="E1417" s="55"/>
      <c r="F1417" s="117"/>
      <c r="G1417" s="118"/>
      <c r="H1417" s="119"/>
      <c r="I1417" s="119"/>
      <c r="J1417" s="49"/>
      <c r="K1417" s="130"/>
      <c r="L1417" s="130"/>
      <c r="M1417" s="130"/>
      <c r="N1417" s="99"/>
      <c r="O1417" s="99"/>
      <c r="P1417" s="99"/>
      <c r="Q1417" s="99"/>
      <c r="R1417" s="99"/>
      <c r="S1417" s="99"/>
      <c r="T1417" s="99"/>
      <c r="U1417" s="99"/>
      <c r="V1417" s="99"/>
      <c r="W1417" s="99"/>
      <c r="X1417" s="99"/>
      <c r="Y1417" s="99"/>
      <c r="Z1417" s="99"/>
    </row>
    <row r="1418" spans="1:26" ht="15.75" customHeight="1" x14ac:dyDescent="0.2">
      <c r="A1418" s="53"/>
      <c r="B1418" s="54"/>
      <c r="C1418" s="55"/>
      <c r="D1418" s="55"/>
      <c r="E1418" s="55"/>
      <c r="F1418" s="117"/>
      <c r="G1418" s="118"/>
      <c r="H1418" s="119"/>
      <c r="I1418" s="119"/>
      <c r="J1418" s="49"/>
      <c r="K1418" s="130"/>
      <c r="L1418" s="130"/>
      <c r="M1418" s="130"/>
      <c r="N1418" s="99"/>
      <c r="O1418" s="99"/>
      <c r="P1418" s="99"/>
      <c r="Q1418" s="99"/>
      <c r="R1418" s="99"/>
      <c r="S1418" s="99"/>
      <c r="T1418" s="99"/>
      <c r="U1418" s="99"/>
      <c r="V1418" s="99"/>
      <c r="W1418" s="99"/>
      <c r="X1418" s="99"/>
      <c r="Y1418" s="99"/>
      <c r="Z1418" s="99"/>
    </row>
    <row r="1419" spans="1:26" ht="15.75" customHeight="1" x14ac:dyDescent="0.2">
      <c r="A1419" s="53"/>
      <c r="B1419" s="54"/>
      <c r="C1419" s="55"/>
      <c r="D1419" s="55"/>
      <c r="E1419" s="55"/>
      <c r="F1419" s="117"/>
      <c r="G1419" s="118"/>
      <c r="H1419" s="119"/>
      <c r="I1419" s="119"/>
      <c r="J1419" s="49"/>
      <c r="K1419" s="130"/>
      <c r="L1419" s="130"/>
      <c r="M1419" s="130"/>
      <c r="N1419" s="99"/>
      <c r="O1419" s="99"/>
      <c r="P1419" s="99"/>
      <c r="Q1419" s="99"/>
      <c r="R1419" s="99"/>
      <c r="S1419" s="99"/>
      <c r="T1419" s="99"/>
      <c r="U1419" s="99"/>
      <c r="V1419" s="99"/>
      <c r="W1419" s="99"/>
      <c r="X1419" s="99"/>
      <c r="Y1419" s="99"/>
      <c r="Z1419" s="99"/>
    </row>
    <row r="1420" spans="1:26" ht="15.75" customHeight="1" x14ac:dyDescent="0.2">
      <c r="A1420" s="53"/>
      <c r="B1420" s="54"/>
      <c r="C1420" s="55"/>
      <c r="D1420" s="55"/>
      <c r="E1420" s="55"/>
      <c r="F1420" s="117"/>
      <c r="G1420" s="118"/>
      <c r="H1420" s="119"/>
      <c r="I1420" s="119"/>
      <c r="J1420" s="49"/>
      <c r="K1420" s="130"/>
      <c r="L1420" s="130"/>
      <c r="M1420" s="130"/>
      <c r="N1420" s="99"/>
      <c r="O1420" s="99"/>
      <c r="P1420" s="99"/>
      <c r="Q1420" s="99"/>
      <c r="R1420" s="99"/>
      <c r="S1420" s="99"/>
      <c r="T1420" s="99"/>
      <c r="U1420" s="99"/>
      <c r="V1420" s="99"/>
      <c r="W1420" s="99"/>
      <c r="X1420" s="99"/>
      <c r="Y1420" s="99"/>
      <c r="Z1420" s="99"/>
    </row>
    <row r="1421" spans="1:26" ht="15.75" customHeight="1" x14ac:dyDescent="0.2">
      <c r="A1421" s="53"/>
      <c r="B1421" s="54"/>
      <c r="C1421" s="55"/>
      <c r="D1421" s="55"/>
      <c r="E1421" s="55"/>
      <c r="F1421" s="117"/>
      <c r="G1421" s="118"/>
      <c r="H1421" s="119"/>
      <c r="I1421" s="119"/>
      <c r="J1421" s="49"/>
      <c r="K1421" s="130"/>
      <c r="L1421" s="130"/>
      <c r="M1421" s="130"/>
      <c r="N1421" s="99"/>
      <c r="O1421" s="99"/>
      <c r="P1421" s="99"/>
      <c r="Q1421" s="99"/>
      <c r="R1421" s="99"/>
      <c r="S1421" s="99"/>
      <c r="T1421" s="99"/>
      <c r="U1421" s="99"/>
      <c r="V1421" s="99"/>
      <c r="W1421" s="99"/>
      <c r="X1421" s="99"/>
      <c r="Y1421" s="99"/>
      <c r="Z1421" s="99"/>
    </row>
    <row r="1422" spans="1:26" ht="15.75" customHeight="1" x14ac:dyDescent="0.2">
      <c r="A1422" s="53"/>
      <c r="B1422" s="54"/>
      <c r="C1422" s="55"/>
      <c r="D1422" s="55"/>
      <c r="E1422" s="55"/>
      <c r="F1422" s="117"/>
      <c r="G1422" s="118"/>
      <c r="H1422" s="119"/>
      <c r="I1422" s="119"/>
      <c r="J1422" s="49"/>
      <c r="K1422" s="130"/>
      <c r="L1422" s="130"/>
      <c r="M1422" s="130"/>
      <c r="N1422" s="99"/>
      <c r="O1422" s="99"/>
      <c r="P1422" s="99"/>
      <c r="Q1422" s="99"/>
      <c r="R1422" s="99"/>
      <c r="S1422" s="99"/>
      <c r="T1422" s="99"/>
      <c r="U1422" s="99"/>
      <c r="V1422" s="99"/>
      <c r="W1422" s="99"/>
      <c r="X1422" s="99"/>
      <c r="Y1422" s="99"/>
      <c r="Z1422" s="99"/>
    </row>
    <row r="1423" spans="1:26" ht="15.75" customHeight="1" x14ac:dyDescent="0.2">
      <c r="A1423" s="53"/>
      <c r="B1423" s="54"/>
      <c r="C1423" s="55"/>
      <c r="D1423" s="55"/>
      <c r="E1423" s="55"/>
      <c r="F1423" s="117"/>
      <c r="G1423" s="118"/>
      <c r="H1423" s="119"/>
      <c r="I1423" s="119"/>
      <c r="J1423" s="49"/>
      <c r="K1423" s="130"/>
      <c r="L1423" s="130"/>
      <c r="M1423" s="130"/>
      <c r="N1423" s="99"/>
      <c r="O1423" s="99"/>
      <c r="P1423" s="99"/>
      <c r="Q1423" s="99"/>
      <c r="R1423" s="99"/>
      <c r="S1423" s="99"/>
      <c r="T1423" s="99"/>
      <c r="U1423" s="99"/>
      <c r="V1423" s="99"/>
      <c r="W1423" s="99"/>
      <c r="X1423" s="99"/>
      <c r="Y1423" s="99"/>
      <c r="Z1423" s="99"/>
    </row>
    <row r="1424" spans="1:26" ht="15.75" customHeight="1" x14ac:dyDescent="0.2">
      <c r="A1424" s="53"/>
      <c r="B1424" s="54"/>
      <c r="C1424" s="55"/>
      <c r="D1424" s="55"/>
      <c r="E1424" s="55"/>
      <c r="F1424" s="117"/>
      <c r="G1424" s="118"/>
      <c r="H1424" s="119"/>
      <c r="I1424" s="119"/>
      <c r="J1424" s="49"/>
      <c r="K1424" s="130"/>
      <c r="L1424" s="130"/>
      <c r="M1424" s="130"/>
      <c r="N1424" s="99"/>
      <c r="O1424" s="99"/>
      <c r="P1424" s="99"/>
      <c r="Q1424" s="99"/>
      <c r="R1424" s="99"/>
      <c r="S1424" s="99"/>
      <c r="T1424" s="99"/>
      <c r="U1424" s="99"/>
      <c r="V1424" s="99"/>
      <c r="W1424" s="99"/>
      <c r="X1424" s="99"/>
      <c r="Y1424" s="99"/>
      <c r="Z1424" s="99"/>
    </row>
    <row r="1425" spans="1:26" ht="15.75" customHeight="1" x14ac:dyDescent="0.2">
      <c r="A1425" s="53"/>
      <c r="B1425" s="54"/>
      <c r="C1425" s="55"/>
      <c r="D1425" s="55"/>
      <c r="E1425" s="55"/>
      <c r="F1425" s="117"/>
      <c r="G1425" s="118"/>
      <c r="H1425" s="119"/>
      <c r="I1425" s="119"/>
      <c r="J1425" s="49"/>
      <c r="K1425" s="130"/>
      <c r="L1425" s="130"/>
      <c r="M1425" s="130"/>
      <c r="N1425" s="99"/>
      <c r="O1425" s="99"/>
      <c r="P1425" s="99"/>
      <c r="Q1425" s="99"/>
      <c r="R1425" s="99"/>
      <c r="S1425" s="99"/>
      <c r="T1425" s="99"/>
      <c r="U1425" s="99"/>
      <c r="V1425" s="99"/>
      <c r="W1425" s="99"/>
      <c r="X1425" s="99"/>
      <c r="Y1425" s="99"/>
      <c r="Z1425" s="99"/>
    </row>
    <row r="1426" spans="1:26" ht="15.75" customHeight="1" x14ac:dyDescent="0.2">
      <c r="A1426" s="53"/>
      <c r="B1426" s="54"/>
      <c r="C1426" s="55"/>
      <c r="D1426" s="55"/>
      <c r="E1426" s="55"/>
      <c r="F1426" s="117"/>
      <c r="G1426" s="118"/>
      <c r="H1426" s="119"/>
      <c r="I1426" s="119"/>
      <c r="J1426" s="49"/>
      <c r="K1426" s="130"/>
      <c r="L1426" s="130"/>
      <c r="M1426" s="130"/>
      <c r="N1426" s="99"/>
      <c r="O1426" s="99"/>
      <c r="P1426" s="99"/>
      <c r="Q1426" s="99"/>
      <c r="R1426" s="99"/>
      <c r="S1426" s="99"/>
      <c r="T1426" s="99"/>
      <c r="U1426" s="99"/>
      <c r="V1426" s="99"/>
      <c r="W1426" s="99"/>
      <c r="X1426" s="99"/>
      <c r="Y1426" s="99"/>
      <c r="Z1426" s="99"/>
    </row>
    <row r="1427" spans="1:26" ht="15.75" customHeight="1" x14ac:dyDescent="0.2">
      <c r="A1427" s="53"/>
      <c r="B1427" s="54"/>
      <c r="C1427" s="55"/>
      <c r="D1427" s="55"/>
      <c r="E1427" s="55"/>
      <c r="F1427" s="117"/>
      <c r="G1427" s="118"/>
      <c r="H1427" s="119"/>
      <c r="I1427" s="119"/>
      <c r="J1427" s="49"/>
      <c r="K1427" s="130"/>
      <c r="L1427" s="130"/>
      <c r="M1427" s="130"/>
      <c r="N1427" s="99"/>
      <c r="O1427" s="99"/>
      <c r="P1427" s="99"/>
      <c r="Q1427" s="99"/>
      <c r="R1427" s="99"/>
      <c r="S1427" s="99"/>
      <c r="T1427" s="99"/>
      <c r="U1427" s="99"/>
      <c r="V1427" s="99"/>
      <c r="W1427" s="99"/>
      <c r="X1427" s="99"/>
      <c r="Y1427" s="99"/>
      <c r="Z1427" s="99"/>
    </row>
    <row r="1428" spans="1:26" ht="15.75" customHeight="1" x14ac:dyDescent="0.2">
      <c r="A1428" s="53"/>
      <c r="B1428" s="54"/>
      <c r="C1428" s="55"/>
      <c r="D1428" s="55"/>
      <c r="E1428" s="55"/>
      <c r="F1428" s="117"/>
      <c r="G1428" s="118"/>
      <c r="H1428" s="119"/>
      <c r="I1428" s="119"/>
      <c r="J1428" s="49"/>
      <c r="K1428" s="130"/>
      <c r="L1428" s="130"/>
      <c r="M1428" s="130"/>
      <c r="N1428" s="99"/>
      <c r="O1428" s="99"/>
      <c r="P1428" s="99"/>
      <c r="Q1428" s="99"/>
      <c r="R1428" s="99"/>
      <c r="S1428" s="99"/>
      <c r="T1428" s="99"/>
      <c r="U1428" s="99"/>
      <c r="V1428" s="99"/>
      <c r="W1428" s="99"/>
      <c r="X1428" s="99"/>
      <c r="Y1428" s="99"/>
      <c r="Z1428" s="99"/>
    </row>
    <row r="1429" spans="1:26" ht="15.75" customHeight="1" x14ac:dyDescent="0.2">
      <c r="A1429" s="53"/>
      <c r="B1429" s="54"/>
      <c r="C1429" s="55"/>
      <c r="D1429" s="55"/>
      <c r="E1429" s="55"/>
      <c r="F1429" s="117"/>
      <c r="G1429" s="118"/>
      <c r="H1429" s="119"/>
      <c r="I1429" s="119"/>
      <c r="J1429" s="49"/>
      <c r="K1429" s="130"/>
      <c r="L1429" s="130"/>
      <c r="M1429" s="130"/>
      <c r="N1429" s="99"/>
      <c r="O1429" s="99"/>
      <c r="P1429" s="99"/>
      <c r="Q1429" s="99"/>
      <c r="R1429" s="99"/>
      <c r="S1429" s="99"/>
      <c r="T1429" s="99"/>
      <c r="U1429" s="99"/>
      <c r="V1429" s="99"/>
      <c r="W1429" s="99"/>
      <c r="X1429" s="99"/>
      <c r="Y1429" s="99"/>
      <c r="Z1429" s="99"/>
    </row>
    <row r="1430" spans="1:26" ht="15.75" customHeight="1" x14ac:dyDescent="0.2">
      <c r="A1430" s="53"/>
      <c r="B1430" s="54"/>
      <c r="C1430" s="55"/>
      <c r="D1430" s="55"/>
      <c r="E1430" s="55"/>
      <c r="F1430" s="117"/>
      <c r="G1430" s="118"/>
      <c r="H1430" s="119"/>
      <c r="I1430" s="119"/>
      <c r="J1430" s="49"/>
      <c r="K1430" s="130"/>
      <c r="L1430" s="130"/>
      <c r="M1430" s="130"/>
      <c r="N1430" s="99"/>
      <c r="O1430" s="99"/>
      <c r="P1430" s="99"/>
      <c r="Q1430" s="99"/>
      <c r="R1430" s="99"/>
      <c r="S1430" s="99"/>
      <c r="T1430" s="99"/>
      <c r="U1430" s="99"/>
      <c r="V1430" s="99"/>
      <c r="W1430" s="99"/>
      <c r="X1430" s="99"/>
      <c r="Y1430" s="99"/>
      <c r="Z1430" s="99"/>
    </row>
    <row r="1431" spans="1:26" ht="15.75" customHeight="1" x14ac:dyDescent="0.2">
      <c r="A1431" s="53"/>
      <c r="B1431" s="54"/>
      <c r="C1431" s="55"/>
      <c r="D1431" s="55"/>
      <c r="E1431" s="55"/>
      <c r="F1431" s="117"/>
      <c r="G1431" s="118"/>
      <c r="H1431" s="119"/>
      <c r="I1431" s="119"/>
      <c r="J1431" s="49"/>
      <c r="K1431" s="130"/>
      <c r="L1431" s="130"/>
      <c r="M1431" s="130"/>
      <c r="N1431" s="99"/>
      <c r="O1431" s="99"/>
      <c r="P1431" s="99"/>
      <c r="Q1431" s="99"/>
      <c r="R1431" s="99"/>
      <c r="S1431" s="99"/>
      <c r="T1431" s="99"/>
      <c r="U1431" s="99"/>
      <c r="V1431" s="99"/>
      <c r="W1431" s="99"/>
      <c r="X1431" s="99"/>
      <c r="Y1431" s="99"/>
      <c r="Z1431" s="99"/>
    </row>
    <row r="1432" spans="1:26" ht="15.75" customHeight="1" x14ac:dyDescent="0.2">
      <c r="A1432" s="53"/>
      <c r="B1432" s="54"/>
      <c r="C1432" s="55"/>
      <c r="D1432" s="55"/>
      <c r="E1432" s="55"/>
      <c r="F1432" s="117"/>
      <c r="G1432" s="118"/>
      <c r="H1432" s="119"/>
      <c r="I1432" s="119"/>
      <c r="J1432" s="49"/>
      <c r="K1432" s="130"/>
      <c r="L1432" s="130"/>
      <c r="M1432" s="130"/>
      <c r="N1432" s="99"/>
      <c r="O1432" s="99"/>
      <c r="P1432" s="99"/>
      <c r="Q1432" s="99"/>
      <c r="R1432" s="99"/>
      <c r="S1432" s="99"/>
      <c r="T1432" s="99"/>
      <c r="U1432" s="99"/>
      <c r="V1432" s="99"/>
      <c r="W1432" s="99"/>
      <c r="X1432" s="99"/>
      <c r="Y1432" s="99"/>
      <c r="Z1432" s="99"/>
    </row>
    <row r="1433" spans="1:26" ht="15.75" customHeight="1" x14ac:dyDescent="0.2">
      <c r="A1433" s="53"/>
      <c r="B1433" s="54"/>
      <c r="C1433" s="55"/>
      <c r="D1433" s="55"/>
      <c r="E1433" s="55"/>
      <c r="F1433" s="117"/>
      <c r="G1433" s="118"/>
      <c r="H1433" s="119"/>
      <c r="I1433" s="119"/>
      <c r="J1433" s="49"/>
      <c r="K1433" s="130"/>
      <c r="L1433" s="130"/>
      <c r="M1433" s="130"/>
      <c r="N1433" s="99"/>
      <c r="O1433" s="99"/>
      <c r="P1433" s="99"/>
      <c r="Q1433" s="99"/>
      <c r="R1433" s="99"/>
      <c r="S1433" s="99"/>
      <c r="T1433" s="99"/>
      <c r="U1433" s="99"/>
      <c r="V1433" s="99"/>
      <c r="W1433" s="99"/>
      <c r="X1433" s="99"/>
      <c r="Y1433" s="99"/>
      <c r="Z1433" s="99"/>
    </row>
    <row r="1434" spans="1:26" ht="15.75" customHeight="1" x14ac:dyDescent="0.2">
      <c r="A1434" s="53"/>
      <c r="B1434" s="54"/>
      <c r="C1434" s="55"/>
      <c r="D1434" s="55"/>
      <c r="E1434" s="55"/>
      <c r="F1434" s="117"/>
      <c r="G1434" s="118"/>
      <c r="H1434" s="119"/>
      <c r="I1434" s="119"/>
      <c r="J1434" s="49"/>
      <c r="K1434" s="130"/>
      <c r="L1434" s="130"/>
      <c r="M1434" s="130"/>
      <c r="N1434" s="99"/>
      <c r="O1434" s="99"/>
      <c r="P1434" s="99"/>
      <c r="Q1434" s="99"/>
      <c r="R1434" s="99"/>
      <c r="S1434" s="99"/>
      <c r="T1434" s="99"/>
      <c r="U1434" s="99"/>
      <c r="V1434" s="99"/>
      <c r="W1434" s="99"/>
      <c r="X1434" s="99"/>
      <c r="Y1434" s="99"/>
      <c r="Z1434" s="99"/>
    </row>
    <row r="1435" spans="1:26" ht="15.75" customHeight="1" x14ac:dyDescent="0.2">
      <c r="A1435" s="53"/>
      <c r="B1435" s="54"/>
      <c r="C1435" s="55"/>
      <c r="D1435" s="55"/>
      <c r="E1435" s="55"/>
      <c r="F1435" s="117"/>
      <c r="G1435" s="118"/>
      <c r="H1435" s="119"/>
      <c r="I1435" s="119"/>
      <c r="J1435" s="49"/>
      <c r="K1435" s="130"/>
      <c r="L1435" s="130"/>
      <c r="M1435" s="130"/>
      <c r="N1435" s="99"/>
      <c r="O1435" s="99"/>
      <c r="P1435" s="99"/>
      <c r="Q1435" s="99"/>
      <c r="R1435" s="99"/>
      <c r="S1435" s="99"/>
      <c r="T1435" s="99"/>
      <c r="U1435" s="99"/>
      <c r="V1435" s="99"/>
      <c r="W1435" s="99"/>
      <c r="X1435" s="99"/>
      <c r="Y1435" s="99"/>
      <c r="Z1435" s="99"/>
    </row>
  </sheetData>
  <mergeCells count="121">
    <mergeCell ref="E1:J1"/>
    <mergeCell ref="J209:J214"/>
    <mergeCell ref="J215:J220"/>
    <mergeCell ref="J221:J226"/>
    <mergeCell ref="J228:J233"/>
    <mergeCell ref="J235:J240"/>
    <mergeCell ref="J241:J246"/>
    <mergeCell ref="J249:J254"/>
    <mergeCell ref="J255:J260"/>
    <mergeCell ref="J261:J266"/>
    <mergeCell ref="J267:J272"/>
    <mergeCell ref="J274:J279"/>
    <mergeCell ref="J280:J285"/>
    <mergeCell ref="J286:J291"/>
    <mergeCell ref="J292:J297"/>
    <mergeCell ref="J298:J303"/>
    <mergeCell ref="J304:J309"/>
    <mergeCell ref="J311:J316"/>
    <mergeCell ref="J317:J322"/>
    <mergeCell ref="J323:J328"/>
    <mergeCell ref="J329:J334"/>
    <mergeCell ref="J335:J340"/>
    <mergeCell ref="J341:J346"/>
    <mergeCell ref="J347:J352"/>
    <mergeCell ref="J353:J358"/>
    <mergeCell ref="J359:J364"/>
    <mergeCell ref="J366:J371"/>
    <mergeCell ref="J373:J378"/>
    <mergeCell ref="J379:J384"/>
    <mergeCell ref="J385:J390"/>
    <mergeCell ref="J391:J396"/>
    <mergeCell ref="J397:J402"/>
    <mergeCell ref="J403:J408"/>
    <mergeCell ref="J411:J416"/>
    <mergeCell ref="J417:J422"/>
    <mergeCell ref="J423:J428"/>
    <mergeCell ref="J429:J434"/>
    <mergeCell ref="J437:J442"/>
    <mergeCell ref="J443:J447"/>
    <mergeCell ref="J451:J456"/>
    <mergeCell ref="J460:J465"/>
    <mergeCell ref="J468:J473"/>
    <mergeCell ref="J475:J480"/>
    <mergeCell ref="J481:J486"/>
    <mergeCell ref="J487:J492"/>
    <mergeCell ref="J493:J498"/>
    <mergeCell ref="J499:J504"/>
    <mergeCell ref="J505:J510"/>
    <mergeCell ref="J511:J516"/>
    <mergeCell ref="J841:J846"/>
    <mergeCell ref="J849:J854"/>
    <mergeCell ref="J855:J860"/>
    <mergeCell ref="J863:J868"/>
    <mergeCell ref="J869:J874"/>
    <mergeCell ref="J518:J523"/>
    <mergeCell ref="J525:J530"/>
    <mergeCell ref="J531:J536"/>
    <mergeCell ref="J548:J553"/>
    <mergeCell ref="J554:J559"/>
    <mergeCell ref="J560:J565"/>
    <mergeCell ref="J566:J571"/>
    <mergeCell ref="J573:J578"/>
    <mergeCell ref="J580:J585"/>
    <mergeCell ref="J586:J591"/>
    <mergeCell ref="J594:J599"/>
    <mergeCell ref="J600:J605"/>
    <mergeCell ref="J606:J611"/>
    <mergeCell ref="J612:J617"/>
    <mergeCell ref="J619:J624"/>
    <mergeCell ref="J878:J883"/>
    <mergeCell ref="J886:J891"/>
    <mergeCell ref="J892:J897"/>
    <mergeCell ref="J899:J904"/>
    <mergeCell ref="J905:J910"/>
    <mergeCell ref="J911:J916"/>
    <mergeCell ref="J917:J922"/>
    <mergeCell ref="J923:J928"/>
    <mergeCell ref="J929:J934"/>
    <mergeCell ref="J987:J992"/>
    <mergeCell ref="J994:J999"/>
    <mergeCell ref="J935:J940"/>
    <mergeCell ref="J942:J947"/>
    <mergeCell ref="J949:J954"/>
    <mergeCell ref="J956:J961"/>
    <mergeCell ref="J963:J968"/>
    <mergeCell ref="J971:J976"/>
    <mergeCell ref="J978:J982"/>
    <mergeCell ref="J625:J630"/>
    <mergeCell ref="J631:J636"/>
    <mergeCell ref="J637:J642"/>
    <mergeCell ref="J643:J648"/>
    <mergeCell ref="J649:J654"/>
    <mergeCell ref="J656:J661"/>
    <mergeCell ref="J662:J667"/>
    <mergeCell ref="J668:J673"/>
    <mergeCell ref="J674:J679"/>
    <mergeCell ref="J680:J685"/>
    <mergeCell ref="J686:J691"/>
    <mergeCell ref="J692:J697"/>
    <mergeCell ref="J698:J703"/>
    <mergeCell ref="J704:J709"/>
    <mergeCell ref="J711:J716"/>
    <mergeCell ref="J718:J723"/>
    <mergeCell ref="J724:J729"/>
    <mergeCell ref="J730:J735"/>
    <mergeCell ref="J795:J800"/>
    <mergeCell ref="J803:J808"/>
    <mergeCell ref="J809:J814"/>
    <mergeCell ref="J816:J821"/>
    <mergeCell ref="J822:J827"/>
    <mergeCell ref="J829:J834"/>
    <mergeCell ref="J835:J840"/>
    <mergeCell ref="J736:J741"/>
    <mergeCell ref="J742:J747"/>
    <mergeCell ref="J748:J753"/>
    <mergeCell ref="J754:J759"/>
    <mergeCell ref="J762:J767"/>
    <mergeCell ref="J769:J774"/>
    <mergeCell ref="J775:J780"/>
    <mergeCell ref="J781:J786"/>
    <mergeCell ref="J787:J792"/>
  </mergeCells>
  <conditionalFormatting sqref="H2:H3 H1202:H1435">
    <cfRule type="cellIs" dxfId="3341" priority="1" operator="equal">
      <formula>9999</formula>
    </cfRule>
  </conditionalFormatting>
  <conditionalFormatting sqref="G1095 G1129 G1179:G1180 G215:G466 G474:G516 G537:G585 G592:G786 G884:G891 G898:G969 G3:G17 G1198:G1435">
    <cfRule type="cellIs" dxfId="3340" priority="2" operator="between">
      <formula>3100</formula>
      <formula>5999</formula>
    </cfRule>
  </conditionalFormatting>
  <conditionalFormatting sqref="H1095 H1129 H1179:H1180 H215 H474:H475 H537:H548 H592:H594 H875:H878 H898:H899 H221 H227:H228 H234:H235 H241 H247:H249 H255 H261 H267 H273:H274 H280 H286 H292 H298 H304 H310:H311 H317 H323 H329 H335 H341 H347 H353 H359 H365:H366 H372:H373 H379 H385 H391 H397 H403 H409:H411 H417 H423 H429 H435:H437 H443 H449:H451 H457:H460 H466 H481 H487 H493 H499 H505 H511 H554 H560 H566 H572:H573 H579:H580 H600 H606 H612 H618:H619 H625 H631 H637 H643 H649 H655:H656 H662 H668 H674 H680 H686 H692 H698 H704 H710:H711 H717:H718 H724 H730 H736 H742 H748 H754 H760:H762 H768:H769 H775 H781 H787 H884:H886 H905 H911 H917 H923 H929 H935 H941:H942 H948:H949 H955:H956 H962:H963 H969 H2:H18 H1198:H1435">
    <cfRule type="cellIs" dxfId="3339" priority="3" operator="equal">
      <formula>"x"</formula>
    </cfRule>
  </conditionalFormatting>
  <conditionalFormatting sqref="H1095 H1129 H1179:H1180 H215 H474:H475 H524:H525 H592:H594 H221 H227:H228 H234:H235 H241 H247:H249 H255 H261 H267 H273:H274 H280 H286 H292 H298 H304 H310:H311 H317 H323 H329 H335 H341 H347 H353 H359 H365:H366 H372:H373 H379 H385 H391 H397 H403 H409:H411 H417 H423 H429 H435:H437 H443 H449:H451 H457:H460 H466 H481 H487 H493 H499 H505 H511 H531 H537:H548 H554 H560 H566 H572:H573 H579:H580 H600 H606 H612 H618:H619 H625 H631 H637 H643 H649 H655:H656 H662 H668 H674 H680 H686 H692 H698 H704 H710:H711 H717:H718 H724 H730 H736 H742 H748 H754 H760:H762 H768:H769 H775 H781 H787 H793:H795 H801:H803 H809 H815:H816 H822 H828:H829 H835 H841 H847:H849 H855 H861:H863 H869 H875:H878 H884:H886 H892 H898:H899 H905 H911 H917 H923 H929 H935 H941:H942 H948:H949 H955:H956 H962:H963 H969:H971 H977:H978 H984:H985 H2:H18 H1198:H1435">
    <cfRule type="cellIs" dxfId="3338" priority="4" operator="equal">
      <formula>"x"</formula>
    </cfRule>
  </conditionalFormatting>
  <conditionalFormatting sqref="H1095 H1129 H1179:H1180 H215 H474:H475 H524:H525 H592:H594 H221 H227:H228 H234:H235 H241 H247:H249 H255 H261 H267 H273:H274 H280 H286 H292 H298 H304 H310:H311 H317 H323 H329 H335 H341 H347 H353 H359 H365:H366 H372:H373 H379 H385 H391 H397 H403 H409:H411 H417 H423 H429 H435:H437 H443 H449:H451 H457:H460 H466 H481 H487 H493 H499 H505 H511 H531 H537:H548 H554 H560 H566 H572:H573 H579:H580 H600 H606 H612 H618:H619 H625 H631 H637 H643 H649 H655:H656 H662 H668 H674 H680 H686 H692 H698 H704 H710:H711 H717:H718 H724 H730 H736 H742 H748 H754 H760:H762 H768:H769 H775 H781 H787 H793:H795 H801:H803 H809 H815:H816 H822 H828:H829 H835 H841 H847:H849 H855 H861:H863 H869 H875:H878 H884:H886 H892 H898:H899 H905 H911 H917 H923 H929 H935 H941:H942 H948:H949 H955:H956 H962:H963 H969:H971 H977:H978 H984:H985 H2:H18 H1198:H1435">
    <cfRule type="cellIs" dxfId="3337" priority="5" operator="greaterThan">
      <formula>1753</formula>
    </cfRule>
  </conditionalFormatting>
  <conditionalFormatting sqref="K1199:M1201 K5:M16 K537:M544 K1070:M1072 K466:M466 K19:M19 K34:M34 K42:M42 K83:M83 K103:M103 K116:M116 K165:M165 K184:M184 K197:M209 K1003:M1003 K1025:M1025 K1036:M1036 K1056:M1056 K1063:M1063 K1116:M1116 K1147:M1147 K1167:M1167 K1187:M1187 K1095:M1096 K1129:M1130 K1179:M1180 K215:M215 K475:M475 K531:M531 K656:M656 K724:M724 K769:M769 K899:M899 K221:M221 K241:M241 K255:M255 K261:M261 K267:M267 K280:M280 K286:M286 K292:M292 K298:M298 K304:M304 K317:M317 K323:M323 K329:M329 K335:M335 K341:M341 K347:M347 K353:M353 K359:M359 K379:M379 K385:M385 K391:M391 K397:M397 K403:M403 K417:M417 K423:M423 K429:M429 K443:M443 K481:M481 K487:M487 K493:M493 K499:M499 K505:M505 K511:M511 K554:M554 K560:M560 K566:M566 K586:M586 K600:M600 K606:M606 K612:M612 K625:M625 K631:M631 K637:M637 K643:M643 K649:M649 K662:M662 K668:M668 K674:M674 K680:M680 K686:M686 K692:M692 K698:M698 K704:M704 K730:M730 K736:M736 K742:M742 K748:M748 K754:M754 K775:M775 K781:M781 K787:M787 K905:M905 K911:M911 K917:M917 K923:M923 K929:M929 K935:M935 K247:M249 K273:M274 K310:M311 K365:M366 K372:M373 K409:M411 K435:M437 K449:M451 K457:M460 K517:M517 K546:M548 K572:M573 K579:M580 K592:M594 K618:M619 K955:M956 K962:M962 K124:M124 K227:M228 K234:M235">
    <cfRule type="cellIs" dxfId="3336" priority="6" operator="equal">
      <formula>0</formula>
    </cfRule>
  </conditionalFormatting>
  <conditionalFormatting sqref="K1198">
    <cfRule type="cellIs" dxfId="3335" priority="7" operator="equal">
      <formula>0</formula>
    </cfRule>
  </conditionalFormatting>
  <conditionalFormatting sqref="L1198">
    <cfRule type="cellIs" dxfId="3334" priority="8" operator="equal">
      <formula>0</formula>
    </cfRule>
  </conditionalFormatting>
  <conditionalFormatting sqref="M1198">
    <cfRule type="cellIs" dxfId="3333" priority="9" operator="equal">
      <formula>0</formula>
    </cfRule>
  </conditionalFormatting>
  <conditionalFormatting sqref="G1045:G1055 G33 G40:G41 G122:G123 G828 G875:G877 G192:G194 G1197 G1185:G1186 G35:G38 G43:G77 G84:G102 G104:G115 G117:G120 G125:G159 G166:G183 G185:G189 G1004:G1024 G1026:G1035 G1037:G1043 G1057:G1062 G1064:G1094 G1097:G1115 G1117:G1121 G1131:G1146 G1148:G1165 G1188:G1193 G197:G214 G524:G530 G801:G814 G835:G854 G861:G868 G977:G985 G993:G1002 G81:G82 G163:G164">
    <cfRule type="cellIs" dxfId="3332" priority="10" operator="between">
      <formula>3100</formula>
      <formula>5999</formula>
    </cfRule>
  </conditionalFormatting>
  <conditionalFormatting sqref="G787:G792">
    <cfRule type="cellIs" dxfId="3331" priority="11" operator="between">
      <formula>3100</formula>
      <formula>5999</formula>
    </cfRule>
  </conditionalFormatting>
  <conditionalFormatting sqref="G1044">
    <cfRule type="cellIs" dxfId="3330" priority="12" operator="between">
      <formula>3100</formula>
      <formula>5999</formula>
    </cfRule>
  </conditionalFormatting>
  <conditionalFormatting sqref="G878:G883">
    <cfRule type="cellIs" dxfId="3329" priority="13" operator="between">
      <formula>3100</formula>
      <formula>5999</formula>
    </cfRule>
  </conditionalFormatting>
  <conditionalFormatting sqref="G18 G20:G32">
    <cfRule type="cellIs" dxfId="3328" priority="14" operator="between">
      <formula>3100</formula>
      <formula>5999</formula>
    </cfRule>
  </conditionalFormatting>
  <conditionalFormatting sqref="G39">
    <cfRule type="cellIs" dxfId="3327" priority="15" operator="between">
      <formula>3100</formula>
      <formula>5999</formula>
    </cfRule>
  </conditionalFormatting>
  <conditionalFormatting sqref="H122:H123 H801:H803 H861:H863 H828 H977:H978 H835 H192:H194 H1197 H1185:H1186 H993:H994 H524:H525 H20:H33 H35:H41 H43:H77 H84:H102 H104:H115 H117:H120 H125:H159 H166:H183 H185:H189 H197:H209 H1004:H1024 H1026:H1035 H1037:H1055 H1057:H1062 H1064:H1094 H1097:H1115 H1117:H1121 H1131:H1146 H1148:H1165 H1188:H1193 H809 H841 H847:H849 H984:H985 H1000:H1002 H81:H82 H163:H164">
    <cfRule type="cellIs" dxfId="3326" priority="16" operator="equal">
      <formula>"x"</formula>
    </cfRule>
  </conditionalFormatting>
  <conditionalFormatting sqref="G121">
    <cfRule type="cellIs" dxfId="3325" priority="17" operator="between">
      <formula>3100</formula>
      <formula>5999</formula>
    </cfRule>
  </conditionalFormatting>
  <conditionalFormatting sqref="H121">
    <cfRule type="cellIs" dxfId="3324" priority="18" operator="equal">
      <formula>"x"</formula>
    </cfRule>
  </conditionalFormatting>
  <conditionalFormatting sqref="G855:G860">
    <cfRule type="cellIs" dxfId="3323" priority="19" operator="between">
      <formula>3100</formula>
      <formula>5999</formula>
    </cfRule>
  </conditionalFormatting>
  <conditionalFormatting sqref="H855">
    <cfRule type="cellIs" dxfId="3322" priority="20" operator="equal">
      <formula>"x"</formula>
    </cfRule>
  </conditionalFormatting>
  <conditionalFormatting sqref="G531:G536">
    <cfRule type="cellIs" dxfId="3321" priority="21" operator="between">
      <formula>3100</formula>
      <formula>5999</formula>
    </cfRule>
  </conditionalFormatting>
  <conditionalFormatting sqref="H531">
    <cfRule type="cellIs" dxfId="3320" priority="22" operator="equal">
      <formula>"x"</formula>
    </cfRule>
  </conditionalFormatting>
  <conditionalFormatting sqref="G793:G794">
    <cfRule type="cellIs" dxfId="3319" priority="23" operator="between">
      <formula>3100</formula>
      <formula>5999</formula>
    </cfRule>
  </conditionalFormatting>
  <conditionalFormatting sqref="H793:H794">
    <cfRule type="cellIs" dxfId="3318" priority="24" operator="equal">
      <formula>"x"</formula>
    </cfRule>
  </conditionalFormatting>
  <conditionalFormatting sqref="G795:G800">
    <cfRule type="cellIs" dxfId="3317" priority="25" operator="between">
      <formula>3100</formula>
      <formula>5999</formula>
    </cfRule>
  </conditionalFormatting>
  <conditionalFormatting sqref="H795">
    <cfRule type="cellIs" dxfId="3316" priority="26" operator="equal">
      <formula>"x"</formula>
    </cfRule>
  </conditionalFormatting>
  <conditionalFormatting sqref="H822">
    <cfRule type="cellIs" dxfId="3315" priority="27" operator="equal">
      <formula>"x"</formula>
    </cfRule>
  </conditionalFormatting>
  <conditionalFormatting sqref="G815">
    <cfRule type="cellIs" dxfId="3314" priority="28" operator="between">
      <formula>3100</formula>
      <formula>5999</formula>
    </cfRule>
  </conditionalFormatting>
  <conditionalFormatting sqref="H815">
    <cfRule type="cellIs" dxfId="3313" priority="29" operator="equal">
      <formula>"x"</formula>
    </cfRule>
  </conditionalFormatting>
  <conditionalFormatting sqref="G816:G821">
    <cfRule type="cellIs" dxfId="3312" priority="30" operator="between">
      <formula>3100</formula>
      <formula>5999</formula>
    </cfRule>
  </conditionalFormatting>
  <conditionalFormatting sqref="H816">
    <cfRule type="cellIs" dxfId="3311" priority="31" operator="equal">
      <formula>"x"</formula>
    </cfRule>
  </conditionalFormatting>
  <conditionalFormatting sqref="G970">
    <cfRule type="cellIs" dxfId="3310" priority="32" operator="between">
      <formula>3100</formula>
      <formula>5999</formula>
    </cfRule>
  </conditionalFormatting>
  <conditionalFormatting sqref="H970">
    <cfRule type="cellIs" dxfId="3309" priority="33" operator="equal">
      <formula>"x"</formula>
    </cfRule>
  </conditionalFormatting>
  <conditionalFormatting sqref="G971:G976">
    <cfRule type="cellIs" dxfId="3308" priority="34" operator="between">
      <formula>3100</formula>
      <formula>5999</formula>
    </cfRule>
  </conditionalFormatting>
  <conditionalFormatting sqref="H971">
    <cfRule type="cellIs" dxfId="3307" priority="35" operator="equal">
      <formula>"x"</formula>
    </cfRule>
  </conditionalFormatting>
  <conditionalFormatting sqref="G822:G827">
    <cfRule type="cellIs" dxfId="3306" priority="36" operator="between">
      <formula>3100</formula>
      <formula>5999</formula>
    </cfRule>
  </conditionalFormatting>
  <conditionalFormatting sqref="H869">
    <cfRule type="cellIs" dxfId="3305" priority="37" operator="equal">
      <formula>"x"</formula>
    </cfRule>
  </conditionalFormatting>
  <conditionalFormatting sqref="G869:G874">
    <cfRule type="cellIs" dxfId="3304" priority="38" operator="between">
      <formula>3100</formula>
      <formula>5999</formula>
    </cfRule>
  </conditionalFormatting>
  <conditionalFormatting sqref="G829:G834">
    <cfRule type="cellIs" dxfId="3303" priority="39" operator="between">
      <formula>3100</formula>
      <formula>5999</formula>
    </cfRule>
  </conditionalFormatting>
  <conditionalFormatting sqref="H829">
    <cfRule type="cellIs" dxfId="3302" priority="40" operator="equal">
      <formula>"x"</formula>
    </cfRule>
  </conditionalFormatting>
  <conditionalFormatting sqref="G190">
    <cfRule type="cellIs" dxfId="3301" priority="41" operator="between">
      <formula>3100</formula>
      <formula>5999</formula>
    </cfRule>
  </conditionalFormatting>
  <conditionalFormatting sqref="H190">
    <cfRule type="cellIs" dxfId="3300" priority="42" operator="equal">
      <formula>"x"</formula>
    </cfRule>
  </conditionalFormatting>
  <conditionalFormatting sqref="G191">
    <cfRule type="cellIs" dxfId="3299" priority="43" operator="between">
      <formula>3100</formula>
      <formula>5999</formula>
    </cfRule>
  </conditionalFormatting>
  <conditionalFormatting sqref="H191">
    <cfRule type="cellIs" dxfId="3298" priority="44" operator="equal">
      <formula>"x"</formula>
    </cfRule>
  </conditionalFormatting>
  <conditionalFormatting sqref="G195">
    <cfRule type="cellIs" dxfId="3297" priority="45" operator="between">
      <formula>3100</formula>
      <formula>5999</formula>
    </cfRule>
  </conditionalFormatting>
  <conditionalFormatting sqref="H195">
    <cfRule type="cellIs" dxfId="3296" priority="46" operator="equal">
      <formula>"x"</formula>
    </cfRule>
  </conditionalFormatting>
  <conditionalFormatting sqref="G196">
    <cfRule type="cellIs" dxfId="3295" priority="47" operator="between">
      <formula>3100</formula>
      <formula>5999</formula>
    </cfRule>
  </conditionalFormatting>
  <conditionalFormatting sqref="H196">
    <cfRule type="cellIs" dxfId="3294" priority="48" operator="equal">
      <formula>"x"</formula>
    </cfRule>
  </conditionalFormatting>
  <conditionalFormatting sqref="G892:G897">
    <cfRule type="cellIs" dxfId="3293" priority="49" operator="between">
      <formula>3100</formula>
      <formula>5999</formula>
    </cfRule>
  </conditionalFormatting>
  <conditionalFormatting sqref="H892">
    <cfRule type="cellIs" dxfId="3292" priority="50" operator="equal">
      <formula>"x"</formula>
    </cfRule>
  </conditionalFormatting>
  <conditionalFormatting sqref="G1194:G1196">
    <cfRule type="cellIs" dxfId="3291" priority="51" operator="between">
      <formula>3100</formula>
      <formula>5999</formula>
    </cfRule>
  </conditionalFormatting>
  <conditionalFormatting sqref="H1194:H1196">
    <cfRule type="cellIs" dxfId="3290" priority="52" operator="equal">
      <formula>"x"</formula>
    </cfRule>
  </conditionalFormatting>
  <conditionalFormatting sqref="G1166 G1168:G1170">
    <cfRule type="cellIs" dxfId="3289" priority="53" operator="between">
      <formula>3100</formula>
      <formula>5999</formula>
    </cfRule>
  </conditionalFormatting>
  <conditionalFormatting sqref="H1166 H1168:H1170">
    <cfRule type="cellIs" dxfId="3288" priority="54" operator="equal">
      <formula>"x"</formula>
    </cfRule>
  </conditionalFormatting>
  <conditionalFormatting sqref="G1171">
    <cfRule type="cellIs" dxfId="3287" priority="55" operator="between">
      <formula>3100</formula>
      <formula>5999</formula>
    </cfRule>
  </conditionalFormatting>
  <conditionalFormatting sqref="H1171">
    <cfRule type="cellIs" dxfId="3286" priority="56" operator="equal">
      <formula>"x"</formula>
    </cfRule>
  </conditionalFormatting>
  <conditionalFormatting sqref="G1172">
    <cfRule type="cellIs" dxfId="3285" priority="57" operator="between">
      <formula>3100</formula>
      <formula>5999</formula>
    </cfRule>
  </conditionalFormatting>
  <conditionalFormatting sqref="H1172">
    <cfRule type="cellIs" dxfId="3284" priority="58" operator="equal">
      <formula>"x"</formula>
    </cfRule>
  </conditionalFormatting>
  <conditionalFormatting sqref="G1173">
    <cfRule type="cellIs" dxfId="3283" priority="59" operator="between">
      <formula>3100</formula>
      <formula>5999</formula>
    </cfRule>
  </conditionalFormatting>
  <conditionalFormatting sqref="H1173">
    <cfRule type="cellIs" dxfId="3282" priority="60" operator="equal">
      <formula>"x"</formula>
    </cfRule>
  </conditionalFormatting>
  <conditionalFormatting sqref="G1174">
    <cfRule type="cellIs" dxfId="3281" priority="61" operator="between">
      <formula>3100</formula>
      <formula>5999</formula>
    </cfRule>
  </conditionalFormatting>
  <conditionalFormatting sqref="H1174">
    <cfRule type="cellIs" dxfId="3280" priority="62" operator="equal">
      <formula>"x"</formula>
    </cfRule>
  </conditionalFormatting>
  <conditionalFormatting sqref="G1175">
    <cfRule type="cellIs" dxfId="3279" priority="63" operator="between">
      <formula>3100</formula>
      <formula>5999</formula>
    </cfRule>
  </conditionalFormatting>
  <conditionalFormatting sqref="H1175">
    <cfRule type="cellIs" dxfId="3278" priority="64" operator="equal">
      <formula>"x"</formula>
    </cfRule>
  </conditionalFormatting>
  <conditionalFormatting sqref="H993:H994 H20:H33 H35:H41 H43:H77 H84:H102 H104:H115 H117:H123 H125:H159 H166:H183 H185:H209 H1004:H1024 H1026:H1035 H1037:H1055 H1057:H1062 H1064:H1094 H1097:H1115 H1117:H1121 H1131:H1146 H1148:H1166 H1168:H1175 H1188:H1197 H1185:H1186 H1000:H1002 H81:H82 H163:H164">
    <cfRule type="cellIs" dxfId="3277" priority="65" operator="equal">
      <formula>"x"</formula>
    </cfRule>
  </conditionalFormatting>
  <conditionalFormatting sqref="H993:H994 H20:H33 H35:H41 H43:H77 H84:H102 H104:H115 H117:H123 H125:H159 H166:H183 H185:H209 H1004:H1024 H1026:H1035 H1037:H1055 H1057:H1062 H1064:H1094 H1097:H1115 H1117:H1121 H1131:H1146 H1148:H1166 H1168:H1175 H1188:H1197 H1185:H1186 H1000:H1002 H81:H82 H163:H164">
    <cfRule type="cellIs" dxfId="3276" priority="66" operator="greaterThan">
      <formula>1753</formula>
    </cfRule>
  </conditionalFormatting>
  <conditionalFormatting sqref="K4 K33:M33 K38:M38 K40:M41 K102:M102 K122:M123 K525:M525 K1024:M1024 K35:M36 K43:M77 K84:M100 K104:M115 K117:M118 K125:M159 K166:M183 K185:M187 K1026:M1034 K474:M474 K655:M655 K710:M710 K81:M82 K163:M164">
    <cfRule type="cellIs" dxfId="3275" priority="67" operator="equal">
      <formula>0</formula>
    </cfRule>
  </conditionalFormatting>
  <conditionalFormatting sqref="K467:M467">
    <cfRule type="cellIs" dxfId="3274" priority="68" operator="equal">
      <formula>0</formula>
    </cfRule>
  </conditionalFormatting>
  <conditionalFormatting sqref="G586:G591">
    <cfRule type="cellIs" dxfId="3273" priority="69" operator="between">
      <formula>3100</formula>
      <formula>5999</formula>
    </cfRule>
  </conditionalFormatting>
  <conditionalFormatting sqref="H586">
    <cfRule type="cellIs" dxfId="3272" priority="70" operator="equal">
      <formula>"x"</formula>
    </cfRule>
  </conditionalFormatting>
  <conditionalFormatting sqref="H586">
    <cfRule type="cellIs" dxfId="3271" priority="71" operator="equal">
      <formula>"x"</formula>
    </cfRule>
  </conditionalFormatting>
  <conditionalFormatting sqref="H586">
    <cfRule type="cellIs" dxfId="3270" priority="72" operator="greaterThan">
      <formula>1753</formula>
    </cfRule>
  </conditionalFormatting>
  <conditionalFormatting sqref="G986:G992">
    <cfRule type="cellIs" dxfId="3269" priority="73" operator="between">
      <formula>3100</formula>
      <formula>5999</formula>
    </cfRule>
  </conditionalFormatting>
  <conditionalFormatting sqref="H986:H987">
    <cfRule type="cellIs" dxfId="3268" priority="74" operator="equal">
      <formula>"x"</formula>
    </cfRule>
  </conditionalFormatting>
  <conditionalFormatting sqref="H986:H987">
    <cfRule type="cellIs" dxfId="3267" priority="75" operator="equal">
      <formula>"x"</formula>
    </cfRule>
  </conditionalFormatting>
  <conditionalFormatting sqref="H986:H987">
    <cfRule type="cellIs" dxfId="3266" priority="76" operator="greaterThan">
      <formula>1753</formula>
    </cfRule>
  </conditionalFormatting>
  <conditionalFormatting sqref="G467:G473">
    <cfRule type="cellIs" dxfId="3265" priority="77" operator="between">
      <formula>3100</formula>
      <formula>5999</formula>
    </cfRule>
  </conditionalFormatting>
  <conditionalFormatting sqref="H467:H468">
    <cfRule type="cellIs" dxfId="3264" priority="78" operator="equal">
      <formula>"x"</formula>
    </cfRule>
  </conditionalFormatting>
  <conditionalFormatting sqref="H467:H468">
    <cfRule type="cellIs" dxfId="3263" priority="79" operator="equal">
      <formula>"x"</formula>
    </cfRule>
  </conditionalFormatting>
  <conditionalFormatting sqref="H467:H468">
    <cfRule type="cellIs" dxfId="3262" priority="80" operator="greaterThan">
      <formula>1753</formula>
    </cfRule>
  </conditionalFormatting>
  <conditionalFormatting sqref="K1197 K1046:M1046 K1035:M1035 K1002:M1002 K861:M861 K847:M847 K875:M876 K1189:M1192 K1186:M1186 K1000:M1000 K717:M718 K760:M761 K977:M978 K1013:M1014 K1018:M1023 K1042:M1042 K1050:M1050 K1054:M1055 K1068:M1069 K1085:M1086 K1089:M1092 K1094:M1094 K1101:M1101 K1103:M1103 K1105:M1107 K1109:M1109 K1111:M1112 K1114:M1115 K1121:M1121 K1135:M1135 K1137:M1137 K1139:M1146 K1152:M1152 K1154:M1155 K1158:M1158 K1162:M1162 K1165:M1165 K1004:M1011 K1037:M1039 K1057:M1062 K1064:M1066 K1073:M1083 K1097:M1099 K1117:M1119 K1131:M1133 K1148:M1150 K984:M984 K802:M802 K898:M898 K941:M941 K948:M948 K993:M993">
    <cfRule type="cellIs" dxfId="3261" priority="81" operator="equal">
      <formula>0</formula>
    </cfRule>
  </conditionalFormatting>
  <conditionalFormatting sqref="K37:M37 K1188:M1188 K884:M885 K985:M985 K768:M768 K848:M848 K877:M877">
    <cfRule type="cellIs" dxfId="3260" priority="82" operator="equal">
      <formula>0</formula>
    </cfRule>
  </conditionalFormatting>
  <conditionalFormatting sqref="K18:M18 K24:M24 K30:M30 K32:M32 K20:M22">
    <cfRule type="cellIs" dxfId="3259" priority="83" operator="equal">
      <formula>0</formula>
    </cfRule>
  </conditionalFormatting>
  <conditionalFormatting sqref="K17:M17">
    <cfRule type="cellIs" dxfId="3258" priority="84" operator="equal">
      <formula>0</formula>
    </cfRule>
  </conditionalFormatting>
  <conditionalFormatting sqref="K119:M119">
    <cfRule type="cellIs" dxfId="3257" priority="85" operator="equal">
      <formula>0</formula>
    </cfRule>
  </conditionalFormatting>
  <conditionalFormatting sqref="K1001:M1001">
    <cfRule type="cellIs" dxfId="3256" priority="86" operator="equal">
      <formula>0</formula>
    </cfRule>
  </conditionalFormatting>
  <conditionalFormatting sqref="K524:M524">
    <cfRule type="cellIs" dxfId="3255" priority="87" operator="equal">
      <formula>0</formula>
    </cfRule>
  </conditionalFormatting>
  <conditionalFormatting sqref="K793:M793">
    <cfRule type="cellIs" dxfId="3254" priority="88" operator="equal">
      <formula>0</formula>
    </cfRule>
  </conditionalFormatting>
  <conditionalFormatting sqref="K794:M794">
    <cfRule type="cellIs" dxfId="3253" priority="89" operator="equal">
      <formula>0</formula>
    </cfRule>
  </conditionalFormatting>
  <conditionalFormatting sqref="K545:M545">
    <cfRule type="cellIs" dxfId="3252" priority="90" operator="equal">
      <formula>0</formula>
    </cfRule>
  </conditionalFormatting>
  <conditionalFormatting sqref="K801:M801">
    <cfRule type="cellIs" dxfId="3251" priority="91" operator="equal">
      <formula>0</formula>
    </cfRule>
  </conditionalFormatting>
  <conditionalFormatting sqref="K969:M969">
    <cfRule type="cellIs" dxfId="3250" priority="92" operator="equal">
      <formula>0</formula>
    </cfRule>
  </conditionalFormatting>
  <conditionalFormatting sqref="K862:M862">
    <cfRule type="cellIs" dxfId="3249" priority="93" operator="equal">
      <formula>0</formula>
    </cfRule>
  </conditionalFormatting>
  <conditionalFormatting sqref="K815:M815">
    <cfRule type="cellIs" dxfId="3248" priority="94" operator="equal">
      <formula>0</formula>
    </cfRule>
  </conditionalFormatting>
  <conditionalFormatting sqref="K970:M970">
    <cfRule type="cellIs" dxfId="3247" priority="95" operator="equal">
      <formula>0</formula>
    </cfRule>
  </conditionalFormatting>
  <conditionalFormatting sqref="K828:M828">
    <cfRule type="cellIs" dxfId="3246" priority="96" operator="equal">
      <formula>0</formula>
    </cfRule>
  </conditionalFormatting>
  <conditionalFormatting sqref="K192:M192">
    <cfRule type="cellIs" dxfId="3245" priority="97" operator="equal">
      <formula>0</formula>
    </cfRule>
  </conditionalFormatting>
  <conditionalFormatting sqref="K1194:M1195">
    <cfRule type="cellIs" dxfId="3244" priority="98" operator="equal">
      <formula>0</formula>
    </cfRule>
  </conditionalFormatting>
  <conditionalFormatting sqref="K101:M101">
    <cfRule type="cellIs" dxfId="3243" priority="99" operator="equal">
      <formula>0</formula>
    </cfRule>
  </conditionalFormatting>
  <conditionalFormatting sqref="K1185:M1185 K1166:M1166 K1168:M1168">
    <cfRule type="cellIs" dxfId="3242" priority="100" operator="equal">
      <formula>0</formula>
    </cfRule>
  </conditionalFormatting>
  <conditionalFormatting sqref="K1169:M1170">
    <cfRule type="cellIs" dxfId="3241" priority="101" operator="equal">
      <formula>0</formula>
    </cfRule>
  </conditionalFormatting>
  <conditionalFormatting sqref="K1172:M1172">
    <cfRule type="cellIs" dxfId="3240" priority="102" operator="equal">
      <formula>0</formula>
    </cfRule>
  </conditionalFormatting>
  <conditionalFormatting sqref="K1174:M1174">
    <cfRule type="cellIs" dxfId="3239" priority="103" operator="equal">
      <formula>0</formula>
    </cfRule>
  </conditionalFormatting>
  <conditionalFormatting sqref="K986:M987">
    <cfRule type="cellIs" dxfId="3238" priority="104" operator="equal">
      <formula>0</formula>
    </cfRule>
  </conditionalFormatting>
  <conditionalFormatting sqref="K468:M468">
    <cfRule type="cellIs" dxfId="3237" priority="105" operator="equal">
      <formula>0</formula>
    </cfRule>
  </conditionalFormatting>
  <conditionalFormatting sqref="K39:M39 K31:M31 K25:M29 K23:M23">
    <cfRule type="cellIs" dxfId="3236" priority="106" operator="equal">
      <formula>0</formula>
    </cfRule>
  </conditionalFormatting>
  <conditionalFormatting sqref="K120:M121">
    <cfRule type="cellIs" dxfId="3235" priority="107" operator="equal">
      <formula>0</formula>
    </cfRule>
  </conditionalFormatting>
  <conditionalFormatting sqref="K193:M196 K188:M191">
    <cfRule type="cellIs" dxfId="3234" priority="108" operator="equal">
      <formula>0</formula>
    </cfRule>
  </conditionalFormatting>
  <conditionalFormatting sqref="K711:M711">
    <cfRule type="cellIs" dxfId="3233" priority="109" operator="equal">
      <formula>0</formula>
    </cfRule>
  </conditionalFormatting>
  <conditionalFormatting sqref="K762:M762">
    <cfRule type="cellIs" dxfId="3232" priority="110" operator="equal">
      <formula>0</formula>
    </cfRule>
  </conditionalFormatting>
  <conditionalFormatting sqref="K795:M795">
    <cfRule type="cellIs" dxfId="3231" priority="111" operator="equal">
      <formula>0</formula>
    </cfRule>
  </conditionalFormatting>
  <conditionalFormatting sqref="K829:M829 K816:M816 K803:M803 K809:M809 K822:M822 K835:M835">
    <cfRule type="cellIs" dxfId="3230" priority="112" operator="equal">
      <formula>0</formula>
    </cfRule>
  </conditionalFormatting>
  <conditionalFormatting sqref="K869:M869 K849:M849 K841:M841 K855:M855">
    <cfRule type="cellIs" dxfId="3229" priority="113" operator="equal">
      <formula>0</formula>
    </cfRule>
  </conditionalFormatting>
  <conditionalFormatting sqref="K863:M863">
    <cfRule type="cellIs" dxfId="3228" priority="114" operator="equal">
      <formula>0</formula>
    </cfRule>
  </conditionalFormatting>
  <conditionalFormatting sqref="K942:M942 K886:M886 K878:M878 K892:M892">
    <cfRule type="cellIs" dxfId="3227" priority="115" operator="equal">
      <formula>0</formula>
    </cfRule>
  </conditionalFormatting>
  <conditionalFormatting sqref="K949:M949">
    <cfRule type="cellIs" dxfId="3226" priority="116" operator="equal">
      <formula>0</formula>
    </cfRule>
  </conditionalFormatting>
  <conditionalFormatting sqref="K963:M963">
    <cfRule type="cellIs" dxfId="3225" priority="117" operator="equal">
      <formula>0</formula>
    </cfRule>
  </conditionalFormatting>
  <conditionalFormatting sqref="K971:M971">
    <cfRule type="cellIs" dxfId="3224" priority="118" operator="equal">
      <formula>0</formula>
    </cfRule>
  </conditionalFormatting>
  <conditionalFormatting sqref="K994:M994">
    <cfRule type="cellIs" dxfId="3223" priority="119" operator="equal">
      <formula>0</formula>
    </cfRule>
  </conditionalFormatting>
  <conditionalFormatting sqref="K1015:M1017 K1012:M1012">
    <cfRule type="cellIs" dxfId="3222" priority="120" operator="equal">
      <formula>0</formula>
    </cfRule>
  </conditionalFormatting>
  <conditionalFormatting sqref="K1043:M1045 K1040:M1041">
    <cfRule type="cellIs" dxfId="3221" priority="121" operator="equal">
      <formula>0</formula>
    </cfRule>
  </conditionalFormatting>
  <conditionalFormatting sqref="K1051:M1053 K1047:M1049">
    <cfRule type="cellIs" dxfId="3220" priority="122" operator="equal">
      <formula>0</formula>
    </cfRule>
  </conditionalFormatting>
  <conditionalFormatting sqref="K1067:M1067">
    <cfRule type="cellIs" dxfId="3219" priority="123" operator="equal">
      <formula>0</formula>
    </cfRule>
  </conditionalFormatting>
  <conditionalFormatting sqref="K1093:M1093 K1087:M1088 K1084:M1084">
    <cfRule type="cellIs" dxfId="3218" priority="124" operator="equal">
      <formula>0</formula>
    </cfRule>
  </conditionalFormatting>
  <conditionalFormatting sqref="K1113:M1113 K1110:M1110 K1108:M1108 K1104:M1104 K1102:M1102 K1100:M1100">
    <cfRule type="cellIs" dxfId="3217" priority="125" operator="equal">
      <formula>0</formula>
    </cfRule>
  </conditionalFormatting>
  <conditionalFormatting sqref="K1120:M1120">
    <cfRule type="cellIs" dxfId="3216" priority="126" operator="equal">
      <formula>0</formula>
    </cfRule>
  </conditionalFormatting>
  <conditionalFormatting sqref="K1138:M1138 K1136:M1136 K1134:M1134">
    <cfRule type="cellIs" dxfId="3215" priority="127" operator="equal">
      <formula>0</formula>
    </cfRule>
  </conditionalFormatting>
  <conditionalFormatting sqref="K1163:M1164 K1159:M1161 K1156:M1157 K1153:M1153 K1151:M1151">
    <cfRule type="cellIs" dxfId="3214" priority="128" operator="equal">
      <formula>0</formula>
    </cfRule>
  </conditionalFormatting>
  <conditionalFormatting sqref="K1175:M1175 K1173:M1173 K1171:M1171">
    <cfRule type="cellIs" dxfId="3213" priority="129" operator="equal">
      <formula>0</formula>
    </cfRule>
  </conditionalFormatting>
  <conditionalFormatting sqref="K1196 K1193:M1193">
    <cfRule type="cellIs" dxfId="3212" priority="130" operator="equal">
      <formula>0</formula>
    </cfRule>
  </conditionalFormatting>
  <conditionalFormatting sqref="G518:G523">
    <cfRule type="cellIs" dxfId="3211" priority="131" operator="between">
      <formula>3100</formula>
      <formula>5999</formula>
    </cfRule>
  </conditionalFormatting>
  <conditionalFormatting sqref="G517">
    <cfRule type="cellIs" dxfId="3210" priority="132" operator="between">
      <formula>3100</formula>
      <formula>5999</formula>
    </cfRule>
  </conditionalFormatting>
  <conditionalFormatting sqref="H517">
    <cfRule type="cellIs" dxfId="3209" priority="133" operator="equal">
      <formula>"x"</formula>
    </cfRule>
  </conditionalFormatting>
  <conditionalFormatting sqref="H517">
    <cfRule type="cellIs" dxfId="3208" priority="134" operator="equal">
      <formula>"x"</formula>
    </cfRule>
  </conditionalFormatting>
  <conditionalFormatting sqref="H517">
    <cfRule type="cellIs" dxfId="3207" priority="135" operator="greaterThan">
      <formula>1753</formula>
    </cfRule>
  </conditionalFormatting>
  <conditionalFormatting sqref="H518">
    <cfRule type="cellIs" dxfId="3206" priority="136" operator="equal">
      <formula>"x"</formula>
    </cfRule>
  </conditionalFormatting>
  <conditionalFormatting sqref="H518">
    <cfRule type="cellIs" dxfId="3205" priority="137" operator="equal">
      <formula>"x"</formula>
    </cfRule>
  </conditionalFormatting>
  <conditionalFormatting sqref="H518">
    <cfRule type="cellIs" dxfId="3204" priority="138" operator="greaterThan">
      <formula>1753</formula>
    </cfRule>
  </conditionalFormatting>
  <conditionalFormatting sqref="K518:M518">
    <cfRule type="cellIs" dxfId="3203" priority="139" operator="equal">
      <formula>0</formula>
    </cfRule>
  </conditionalFormatting>
  <conditionalFormatting sqref="H19">
    <cfRule type="cellIs" dxfId="3202" priority="140" operator="equal">
      <formula>"x"</formula>
    </cfRule>
  </conditionalFormatting>
  <conditionalFormatting sqref="G19">
    <cfRule type="cellIs" dxfId="3201" priority="141" operator="between">
      <formula>3100</formula>
      <formula>5999</formula>
    </cfRule>
  </conditionalFormatting>
  <conditionalFormatting sqref="H19">
    <cfRule type="cellIs" dxfId="3200" priority="142" operator="equal">
      <formula>"x"</formula>
    </cfRule>
  </conditionalFormatting>
  <conditionalFormatting sqref="H19">
    <cfRule type="cellIs" dxfId="3199" priority="143" operator="greaterThan">
      <formula>1753</formula>
    </cfRule>
  </conditionalFormatting>
  <conditionalFormatting sqref="H34">
    <cfRule type="cellIs" dxfId="3198" priority="144" operator="equal">
      <formula>"x"</formula>
    </cfRule>
  </conditionalFormatting>
  <conditionalFormatting sqref="G34">
    <cfRule type="cellIs" dxfId="3197" priority="145" operator="between">
      <formula>3100</formula>
      <formula>5999</formula>
    </cfRule>
  </conditionalFormatting>
  <conditionalFormatting sqref="H34">
    <cfRule type="cellIs" dxfId="3196" priority="146" operator="equal">
      <formula>"x"</formula>
    </cfRule>
  </conditionalFormatting>
  <conditionalFormatting sqref="H34">
    <cfRule type="cellIs" dxfId="3195" priority="147" operator="greaterThan">
      <formula>1753</formula>
    </cfRule>
  </conditionalFormatting>
  <conditionalFormatting sqref="H42">
    <cfRule type="cellIs" dxfId="3194" priority="148" operator="equal">
      <formula>"x"</formula>
    </cfRule>
  </conditionalFormatting>
  <conditionalFormatting sqref="G42">
    <cfRule type="cellIs" dxfId="3193" priority="149" operator="between">
      <formula>3100</formula>
      <formula>5999</formula>
    </cfRule>
  </conditionalFormatting>
  <conditionalFormatting sqref="H42">
    <cfRule type="cellIs" dxfId="3192" priority="150" operator="equal">
      <formula>"x"</formula>
    </cfRule>
  </conditionalFormatting>
  <conditionalFormatting sqref="H42">
    <cfRule type="cellIs" dxfId="3191" priority="151" operator="greaterThan">
      <formula>1753</formula>
    </cfRule>
  </conditionalFormatting>
  <conditionalFormatting sqref="H83">
    <cfRule type="cellIs" dxfId="3190" priority="152" operator="equal">
      <formula>"x"</formula>
    </cfRule>
  </conditionalFormatting>
  <conditionalFormatting sqref="G83">
    <cfRule type="cellIs" dxfId="3189" priority="153" operator="between">
      <formula>3100</formula>
      <formula>5999</formula>
    </cfRule>
  </conditionalFormatting>
  <conditionalFormatting sqref="H83">
    <cfRule type="cellIs" dxfId="3188" priority="154" operator="equal">
      <formula>"x"</formula>
    </cfRule>
  </conditionalFormatting>
  <conditionalFormatting sqref="H83">
    <cfRule type="cellIs" dxfId="3187" priority="155" operator="greaterThan">
      <formula>1753</formula>
    </cfRule>
  </conditionalFormatting>
  <conditionalFormatting sqref="H103">
    <cfRule type="cellIs" dxfId="3186" priority="156" operator="equal">
      <formula>"x"</formula>
    </cfRule>
  </conditionalFormatting>
  <conditionalFormatting sqref="G103">
    <cfRule type="cellIs" dxfId="3185" priority="157" operator="between">
      <formula>3100</formula>
      <formula>5999</formula>
    </cfRule>
  </conditionalFormatting>
  <conditionalFormatting sqref="H103">
    <cfRule type="cellIs" dxfId="3184" priority="158" operator="equal">
      <formula>"x"</formula>
    </cfRule>
  </conditionalFormatting>
  <conditionalFormatting sqref="H103">
    <cfRule type="cellIs" dxfId="3183" priority="159" operator="greaterThan">
      <formula>1753</formula>
    </cfRule>
  </conditionalFormatting>
  <conditionalFormatting sqref="H116">
    <cfRule type="cellIs" dxfId="3182" priority="160" operator="equal">
      <formula>"x"</formula>
    </cfRule>
  </conditionalFormatting>
  <conditionalFormatting sqref="G116">
    <cfRule type="cellIs" dxfId="3181" priority="161" operator="between">
      <formula>3100</formula>
      <formula>5999</formula>
    </cfRule>
  </conditionalFormatting>
  <conditionalFormatting sqref="H116">
    <cfRule type="cellIs" dxfId="3180" priority="162" operator="equal">
      <formula>"x"</formula>
    </cfRule>
  </conditionalFormatting>
  <conditionalFormatting sqref="H116">
    <cfRule type="cellIs" dxfId="3179" priority="163" operator="greaterThan">
      <formula>1753</formula>
    </cfRule>
  </conditionalFormatting>
  <conditionalFormatting sqref="H124">
    <cfRule type="cellIs" dxfId="3178" priority="164" operator="equal">
      <formula>"x"</formula>
    </cfRule>
  </conditionalFormatting>
  <conditionalFormatting sqref="G124">
    <cfRule type="cellIs" dxfId="3177" priority="165" operator="between">
      <formula>3100</formula>
      <formula>5999</formula>
    </cfRule>
  </conditionalFormatting>
  <conditionalFormatting sqref="H124">
    <cfRule type="cellIs" dxfId="3176" priority="166" operator="equal">
      <formula>"x"</formula>
    </cfRule>
  </conditionalFormatting>
  <conditionalFormatting sqref="H124">
    <cfRule type="cellIs" dxfId="3175" priority="167" operator="greaterThan">
      <formula>1753</formula>
    </cfRule>
  </conditionalFormatting>
  <conditionalFormatting sqref="H165">
    <cfRule type="cellIs" dxfId="3174" priority="168" operator="equal">
      <formula>"x"</formula>
    </cfRule>
  </conditionalFormatting>
  <conditionalFormatting sqref="G165">
    <cfRule type="cellIs" dxfId="3173" priority="169" operator="between">
      <formula>3100</formula>
      <formula>5999</formula>
    </cfRule>
  </conditionalFormatting>
  <conditionalFormatting sqref="H165">
    <cfRule type="cellIs" dxfId="3172" priority="170" operator="equal">
      <formula>"x"</formula>
    </cfRule>
  </conditionalFormatting>
  <conditionalFormatting sqref="H165">
    <cfRule type="cellIs" dxfId="3171" priority="171" operator="greaterThan">
      <formula>1753</formula>
    </cfRule>
  </conditionalFormatting>
  <conditionalFormatting sqref="H184">
    <cfRule type="cellIs" dxfId="3170" priority="172" operator="equal">
      <formula>"x"</formula>
    </cfRule>
  </conditionalFormatting>
  <conditionalFormatting sqref="G184">
    <cfRule type="cellIs" dxfId="3169" priority="173" operator="between">
      <formula>3100</formula>
      <formula>5999</formula>
    </cfRule>
  </conditionalFormatting>
  <conditionalFormatting sqref="H184">
    <cfRule type="cellIs" dxfId="3168" priority="174" operator="equal">
      <formula>"x"</formula>
    </cfRule>
  </conditionalFormatting>
  <conditionalFormatting sqref="H184">
    <cfRule type="cellIs" dxfId="3167" priority="175" operator="greaterThan">
      <formula>1753</formula>
    </cfRule>
  </conditionalFormatting>
  <conditionalFormatting sqref="H1003">
    <cfRule type="cellIs" dxfId="3166" priority="176" operator="equal">
      <formula>"x"</formula>
    </cfRule>
  </conditionalFormatting>
  <conditionalFormatting sqref="G1003">
    <cfRule type="cellIs" dxfId="3165" priority="177" operator="between">
      <formula>3100</formula>
      <formula>5999</formula>
    </cfRule>
  </conditionalFormatting>
  <conditionalFormatting sqref="H1003">
    <cfRule type="cellIs" dxfId="3164" priority="178" operator="equal">
      <formula>"x"</formula>
    </cfRule>
  </conditionalFormatting>
  <conditionalFormatting sqref="H1003">
    <cfRule type="cellIs" dxfId="3163" priority="179" operator="greaterThan">
      <formula>1753</formula>
    </cfRule>
  </conditionalFormatting>
  <conditionalFormatting sqref="H1025">
    <cfRule type="cellIs" dxfId="3162" priority="180" operator="equal">
      <formula>"x"</formula>
    </cfRule>
  </conditionalFormatting>
  <conditionalFormatting sqref="G1025">
    <cfRule type="cellIs" dxfId="3161" priority="181" operator="between">
      <formula>3100</formula>
      <formula>5999</formula>
    </cfRule>
  </conditionalFormatting>
  <conditionalFormatting sqref="H1025">
    <cfRule type="cellIs" dxfId="3160" priority="182" operator="equal">
      <formula>"x"</formula>
    </cfRule>
  </conditionalFormatting>
  <conditionalFormatting sqref="H1025">
    <cfRule type="cellIs" dxfId="3159" priority="183" operator="greaterThan">
      <formula>1753</formula>
    </cfRule>
  </conditionalFormatting>
  <conditionalFormatting sqref="H1036">
    <cfRule type="cellIs" dxfId="3158" priority="184" operator="equal">
      <formula>"x"</formula>
    </cfRule>
  </conditionalFormatting>
  <conditionalFormatting sqref="G1036">
    <cfRule type="cellIs" dxfId="3157" priority="185" operator="between">
      <formula>3100</formula>
      <formula>5999</formula>
    </cfRule>
  </conditionalFormatting>
  <conditionalFormatting sqref="H1036">
    <cfRule type="cellIs" dxfId="3156" priority="186" operator="equal">
      <formula>"x"</formula>
    </cfRule>
  </conditionalFormatting>
  <conditionalFormatting sqref="H1036">
    <cfRule type="cellIs" dxfId="3155" priority="187" operator="greaterThan">
      <formula>1753</formula>
    </cfRule>
  </conditionalFormatting>
  <conditionalFormatting sqref="H1056">
    <cfRule type="cellIs" dxfId="3154" priority="188" operator="equal">
      <formula>"x"</formula>
    </cfRule>
  </conditionalFormatting>
  <conditionalFormatting sqref="G1056">
    <cfRule type="cellIs" dxfId="3153" priority="189" operator="between">
      <formula>3100</formula>
      <formula>5999</formula>
    </cfRule>
  </conditionalFormatting>
  <conditionalFormatting sqref="H1056">
    <cfRule type="cellIs" dxfId="3152" priority="190" operator="equal">
      <formula>"x"</formula>
    </cfRule>
  </conditionalFormatting>
  <conditionalFormatting sqref="H1056">
    <cfRule type="cellIs" dxfId="3151" priority="191" operator="greaterThan">
      <formula>1753</formula>
    </cfRule>
  </conditionalFormatting>
  <conditionalFormatting sqref="H1063">
    <cfRule type="cellIs" dxfId="3150" priority="192" operator="equal">
      <formula>"x"</formula>
    </cfRule>
  </conditionalFormatting>
  <conditionalFormatting sqref="G1063">
    <cfRule type="cellIs" dxfId="3149" priority="193" operator="between">
      <formula>3100</formula>
      <formula>5999</formula>
    </cfRule>
  </conditionalFormatting>
  <conditionalFormatting sqref="H1063">
    <cfRule type="cellIs" dxfId="3148" priority="194" operator="equal">
      <formula>"x"</formula>
    </cfRule>
  </conditionalFormatting>
  <conditionalFormatting sqref="H1063">
    <cfRule type="cellIs" dxfId="3147" priority="195" operator="greaterThan">
      <formula>1753</formula>
    </cfRule>
  </conditionalFormatting>
  <conditionalFormatting sqref="H1096">
    <cfRule type="cellIs" dxfId="3146" priority="196" operator="equal">
      <formula>"x"</formula>
    </cfRule>
  </conditionalFormatting>
  <conditionalFormatting sqref="G1096">
    <cfRule type="cellIs" dxfId="3145" priority="197" operator="between">
      <formula>3100</formula>
      <formula>5999</formula>
    </cfRule>
  </conditionalFormatting>
  <conditionalFormatting sqref="H1096">
    <cfRule type="cellIs" dxfId="3144" priority="198" operator="equal">
      <formula>"x"</formula>
    </cfRule>
  </conditionalFormatting>
  <conditionalFormatting sqref="H1096">
    <cfRule type="cellIs" dxfId="3143" priority="199" operator="greaterThan">
      <formula>1753</formula>
    </cfRule>
  </conditionalFormatting>
  <conditionalFormatting sqref="H1116">
    <cfRule type="cellIs" dxfId="3142" priority="200" operator="equal">
      <formula>"x"</formula>
    </cfRule>
  </conditionalFormatting>
  <conditionalFormatting sqref="G1116">
    <cfRule type="cellIs" dxfId="3141" priority="201" operator="between">
      <formula>3100</formula>
      <formula>5999</formula>
    </cfRule>
  </conditionalFormatting>
  <conditionalFormatting sqref="H1116">
    <cfRule type="cellIs" dxfId="3140" priority="202" operator="equal">
      <formula>"x"</formula>
    </cfRule>
  </conditionalFormatting>
  <conditionalFormatting sqref="H1116">
    <cfRule type="cellIs" dxfId="3139" priority="203" operator="greaterThan">
      <formula>1753</formula>
    </cfRule>
  </conditionalFormatting>
  <conditionalFormatting sqref="H1130">
    <cfRule type="cellIs" dxfId="3138" priority="204" operator="equal">
      <formula>"x"</formula>
    </cfRule>
  </conditionalFormatting>
  <conditionalFormatting sqref="G1130">
    <cfRule type="cellIs" dxfId="3137" priority="205" operator="between">
      <formula>3100</formula>
      <formula>5999</formula>
    </cfRule>
  </conditionalFormatting>
  <conditionalFormatting sqref="H1130">
    <cfRule type="cellIs" dxfId="3136" priority="206" operator="equal">
      <formula>"x"</formula>
    </cfRule>
  </conditionalFormatting>
  <conditionalFormatting sqref="H1130">
    <cfRule type="cellIs" dxfId="3135" priority="207" operator="greaterThan">
      <formula>1753</formula>
    </cfRule>
  </conditionalFormatting>
  <conditionalFormatting sqref="H1147">
    <cfRule type="cellIs" dxfId="3134" priority="208" operator="equal">
      <formula>"x"</formula>
    </cfRule>
  </conditionalFormatting>
  <conditionalFormatting sqref="G1147">
    <cfRule type="cellIs" dxfId="3133" priority="209" operator="between">
      <formula>3100</formula>
      <formula>5999</formula>
    </cfRule>
  </conditionalFormatting>
  <conditionalFormatting sqref="H1147">
    <cfRule type="cellIs" dxfId="3132" priority="210" operator="equal">
      <formula>"x"</formula>
    </cfRule>
  </conditionalFormatting>
  <conditionalFormatting sqref="H1147">
    <cfRule type="cellIs" dxfId="3131" priority="211" operator="greaterThan">
      <formula>1753</formula>
    </cfRule>
  </conditionalFormatting>
  <conditionalFormatting sqref="H1167">
    <cfRule type="cellIs" dxfId="3130" priority="212" operator="equal">
      <formula>"x"</formula>
    </cfRule>
  </conditionalFormatting>
  <conditionalFormatting sqref="G1167">
    <cfRule type="cellIs" dxfId="3129" priority="213" operator="between">
      <formula>3100</formula>
      <formula>5999</formula>
    </cfRule>
  </conditionalFormatting>
  <conditionalFormatting sqref="H1167">
    <cfRule type="cellIs" dxfId="3128" priority="214" operator="equal">
      <formula>"x"</formula>
    </cfRule>
  </conditionalFormatting>
  <conditionalFormatting sqref="H1167">
    <cfRule type="cellIs" dxfId="3127" priority="215" operator="greaterThan">
      <formula>1753</formula>
    </cfRule>
  </conditionalFormatting>
  <conditionalFormatting sqref="H1187">
    <cfRule type="cellIs" dxfId="3126" priority="216" operator="equal">
      <formula>"x"</formula>
    </cfRule>
  </conditionalFormatting>
  <conditionalFormatting sqref="G1187">
    <cfRule type="cellIs" dxfId="3125" priority="217" operator="between">
      <formula>3100</formula>
      <formula>5999</formula>
    </cfRule>
  </conditionalFormatting>
  <conditionalFormatting sqref="H1187">
    <cfRule type="cellIs" dxfId="3124" priority="218" operator="equal">
      <formula>"x"</formula>
    </cfRule>
  </conditionalFormatting>
  <conditionalFormatting sqref="H1187">
    <cfRule type="cellIs" dxfId="3123" priority="219" operator="greaterThan">
      <formula>1753</formula>
    </cfRule>
  </conditionalFormatting>
  <conditionalFormatting sqref="L4">
    <cfRule type="cellIs" dxfId="3122" priority="220" operator="equal">
      <formula>0</formula>
    </cfRule>
  </conditionalFormatting>
  <conditionalFormatting sqref="L1197">
    <cfRule type="cellIs" dxfId="3121" priority="221" operator="equal">
      <formula>0</formula>
    </cfRule>
  </conditionalFormatting>
  <conditionalFormatting sqref="L1196">
    <cfRule type="cellIs" dxfId="3120" priority="222" operator="equal">
      <formula>0</formula>
    </cfRule>
  </conditionalFormatting>
  <conditionalFormatting sqref="M4">
    <cfRule type="cellIs" dxfId="3119" priority="223" operator="equal">
      <formula>0</formula>
    </cfRule>
  </conditionalFormatting>
  <conditionalFormatting sqref="M1197">
    <cfRule type="cellIs" dxfId="3118" priority="224" operator="equal">
      <formula>0</formula>
    </cfRule>
  </conditionalFormatting>
  <conditionalFormatting sqref="M1196">
    <cfRule type="cellIs" dxfId="3117" priority="225" operator="equal">
      <formula>0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16" priority="226" operator="between">
      <formula>121</formula>
      <formula>129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15" priority="227" operator="equal">
      <formula>527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14" priority="228" operator="equal">
      <formula>5212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13" priority="229" operator="equal">
      <formula>526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12" priority="230" operator="equal">
      <formula>8210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11" priority="231" operator="equal">
      <formula>7210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10" priority="232" operator="equal">
      <formula>4910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09" priority="233" operator="equal">
      <formula>6210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08" priority="234" operator="equal">
      <formula>5410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07" priority="235" operator="equal">
      <formula>3210</formula>
    </cfRule>
  </conditionalFormatting>
  <conditionalFormatting sqref="N1129:N1175 N1179:N1180 N215 N221 N227:N228 N234:N235 N241 N247:N249 N255 N261 N267 N273:N274 N280 N286 N292 N298 N304 N310:N311 N317 N323 N329 N335 N341 N347 N353 N359 N365:N366 N372:N373 N379 N385 N391 N397 N403 N409:N411 N417 N423 N429 N435:N437 N443 N449:N451 N457:N460 N466:N468 N474:N475 N481 N487 N493 N499 N505 N511 N517:N518 N524:N525 N531 N537:N548 N554 N560 N566 N572:N573 N579:N580 N586 N592:N594 N600 N606 N612 N618:N619 N625 N631 N637 N643 N649 N655:N656 N662 N668 N674 N680 N686 N692 N698 N704 N710:N711 N717:N718 N724 N730 N736 N742 N748 N754 N760:N762 N768:N769 N775 N781 N787 N793:N795 N801:N803 N809 N815:N816 N822 N828:N829 N835 N841 N847:N849 N855 N861:N863 N869 N875:N878 N884:N886 N892 N898:N899 N905 N911 N917 N923 N929 N935 N941:N942 N948:N949 N955:N956 N962:N963 N969:N971 N977:N978 N984:N987 N993:N994 N1000:N1121 N1:N77 N1185:N1435 N81:N159 N163:N209">
    <cfRule type="cellIs" dxfId="3106" priority="236" operator="equal">
      <formula>111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105" priority="237" operator="equal">
      <formula>12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104" priority="238" operator="equal">
      <formula>52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103" priority="239" operator="equal">
      <formula>82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102" priority="240" operator="equal">
      <formula>72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101" priority="241" operator="equal">
      <formula>49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100" priority="242" operator="equal">
      <formula>62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099" priority="243" operator="equal">
      <formula>54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098" priority="244" operator="equal">
      <formula>32</formula>
    </cfRule>
  </conditionalFormatting>
  <conditionalFormatting sqref="F1129:F1175 F1179:F1180 F215 F221 F227:F228 F234:F235 F241 F247:F249 F255 F261 F267 F273:F274 F280 F286 F292 F298 F304 F310:F311 F317 F323 F329 F335 F341 F347 F353 F359 F365:F366 F372:F373 F379 F385 F391 F397 F403 F409:F411 F417 F423 F429 F435:F437 F443 F449:F451 F457:F460 F466:F468 F474:F475 F481 F487 F493 F499 F505 F511 F517:F518 F524:F525 F531 F537:F548 F554 F560 F566 F572:F573 F579:F580 F586 F592:F594 F600 F606 F612 F618:F619 F625 F631 F637 F643 F649 F655:F656 F662 F668 F674 F680 F686 F692 F698 F704 F710:F711 F717:F718 F724 F730 F736 F742 F748 F754 F760:F762 F768:F769 F775 F781 F787 F793:F795 F801:F803 F809 F815:F816 F822 F828:F829 F835 F841 F847:F849 F855 F861:F863 F869 F875:F878 F884:F886 F892 F898:F899 F905 F911 F917 F923 F929 F935 F941:F942 F948:F949 F955:F956 F962:F963 F969:F971 F977:F978 F984:F987 F993:F994 F1000:F1121 F2:F77 F1185:F1435 F81:F159 F163:F209">
    <cfRule type="cellIs" dxfId="3097" priority="245" operator="equal">
      <formula>11</formula>
    </cfRule>
  </conditionalFormatting>
  <conditionalFormatting sqref="G1128">
    <cfRule type="cellIs" dxfId="3096" priority="246" operator="between">
      <formula>3100</formula>
      <formula>5999</formula>
    </cfRule>
  </conditionalFormatting>
  <conditionalFormatting sqref="H1128">
    <cfRule type="cellIs" dxfId="3095" priority="247" operator="equal">
      <formula>"x"</formula>
    </cfRule>
  </conditionalFormatting>
  <conditionalFormatting sqref="H1128">
    <cfRule type="cellIs" dxfId="3094" priority="248" operator="equal">
      <formula>"x"</formula>
    </cfRule>
  </conditionalFormatting>
  <conditionalFormatting sqref="H1128">
    <cfRule type="cellIs" dxfId="3093" priority="249" operator="greaterThan">
      <formula>1753</formula>
    </cfRule>
  </conditionalFormatting>
  <conditionalFormatting sqref="K1123:M1124 K1128:M1128">
    <cfRule type="cellIs" dxfId="3092" priority="250" operator="equal">
      <formula>0</formula>
    </cfRule>
  </conditionalFormatting>
  <conditionalFormatting sqref="G1122 G1124">
    <cfRule type="cellIs" dxfId="3091" priority="251" operator="between">
      <formula>3100</formula>
      <formula>5999</formula>
    </cfRule>
  </conditionalFormatting>
  <conditionalFormatting sqref="H1122 H1124">
    <cfRule type="cellIs" dxfId="3090" priority="252" operator="equal">
      <formula>"x"</formula>
    </cfRule>
  </conditionalFormatting>
  <conditionalFormatting sqref="H1122 H1124">
    <cfRule type="cellIs" dxfId="3089" priority="253" operator="equal">
      <formula>"x"</formula>
    </cfRule>
  </conditionalFormatting>
  <conditionalFormatting sqref="H1122 H1124">
    <cfRule type="cellIs" dxfId="3088" priority="254" operator="greaterThan">
      <formula>1753</formula>
    </cfRule>
  </conditionalFormatting>
  <conditionalFormatting sqref="K1122:M1122">
    <cfRule type="cellIs" dxfId="3087" priority="255" operator="equal">
      <formula>0</formula>
    </cfRule>
  </conditionalFormatting>
  <conditionalFormatting sqref="G1125:G1127">
    <cfRule type="cellIs" dxfId="3086" priority="256" operator="between">
      <formula>3100</formula>
      <formula>5999</formula>
    </cfRule>
  </conditionalFormatting>
  <conditionalFormatting sqref="H1125:H1127">
    <cfRule type="cellIs" dxfId="3085" priority="257" operator="equal">
      <formula>"x"</formula>
    </cfRule>
  </conditionalFormatting>
  <conditionalFormatting sqref="H1125:H1127">
    <cfRule type="cellIs" dxfId="3084" priority="258" operator="equal">
      <formula>"x"</formula>
    </cfRule>
  </conditionalFormatting>
  <conditionalFormatting sqref="H1125:H1127">
    <cfRule type="cellIs" dxfId="3083" priority="259" operator="greaterThan">
      <formula>1753</formula>
    </cfRule>
  </conditionalFormatting>
  <conditionalFormatting sqref="K1125:M1127">
    <cfRule type="cellIs" dxfId="3082" priority="260" operator="equal">
      <formula>0</formula>
    </cfRule>
  </conditionalFormatting>
  <conditionalFormatting sqref="H1123">
    <cfRule type="cellIs" dxfId="3081" priority="261" operator="equal">
      <formula>"x"</formula>
    </cfRule>
  </conditionalFormatting>
  <conditionalFormatting sqref="G1123">
    <cfRule type="cellIs" dxfId="3080" priority="262" operator="between">
      <formula>3100</formula>
      <formula>5999</formula>
    </cfRule>
  </conditionalFormatting>
  <conditionalFormatting sqref="H1123">
    <cfRule type="cellIs" dxfId="3079" priority="263" operator="equal">
      <formula>"x"</formula>
    </cfRule>
  </conditionalFormatting>
  <conditionalFormatting sqref="H1123">
    <cfRule type="cellIs" dxfId="3078" priority="264" operator="greaterThan">
      <formula>1753</formula>
    </cfRule>
  </conditionalFormatting>
  <conditionalFormatting sqref="N1122:N1128">
    <cfRule type="cellIs" dxfId="3077" priority="265" operator="between">
      <formula>121</formula>
      <formula>129</formula>
    </cfRule>
  </conditionalFormatting>
  <conditionalFormatting sqref="N1122:N1128">
    <cfRule type="cellIs" dxfId="3076" priority="266" operator="equal">
      <formula>527</formula>
    </cfRule>
  </conditionalFormatting>
  <conditionalFormatting sqref="N1122:N1128">
    <cfRule type="cellIs" dxfId="3075" priority="267" operator="equal">
      <formula>5212</formula>
    </cfRule>
  </conditionalFormatting>
  <conditionalFormatting sqref="N1122:N1128">
    <cfRule type="cellIs" dxfId="3074" priority="268" operator="equal">
      <formula>526</formula>
    </cfRule>
  </conditionalFormatting>
  <conditionalFormatting sqref="N1122:N1128">
    <cfRule type="cellIs" dxfId="3073" priority="269" operator="equal">
      <formula>8210</formula>
    </cfRule>
  </conditionalFormatting>
  <conditionalFormatting sqref="N1122:N1128">
    <cfRule type="cellIs" dxfId="3072" priority="270" operator="equal">
      <formula>7210</formula>
    </cfRule>
  </conditionalFormatting>
  <conditionalFormatting sqref="N1122:N1128">
    <cfRule type="cellIs" dxfId="3071" priority="271" operator="equal">
      <formula>4910</formula>
    </cfRule>
  </conditionalFormatting>
  <conditionalFormatting sqref="N1122:N1128">
    <cfRule type="cellIs" dxfId="3070" priority="272" operator="equal">
      <formula>6210</formula>
    </cfRule>
  </conditionalFormatting>
  <conditionalFormatting sqref="N1122:N1128">
    <cfRule type="cellIs" dxfId="3069" priority="273" operator="equal">
      <formula>5410</formula>
    </cfRule>
  </conditionalFormatting>
  <conditionalFormatting sqref="N1122:N1128">
    <cfRule type="cellIs" dxfId="3068" priority="274" operator="equal">
      <formula>3210</formula>
    </cfRule>
  </conditionalFormatting>
  <conditionalFormatting sqref="N1122:N1128">
    <cfRule type="cellIs" dxfId="3067" priority="275" operator="equal">
      <formula>111</formula>
    </cfRule>
  </conditionalFormatting>
  <conditionalFormatting sqref="F1122:F1128">
    <cfRule type="cellIs" dxfId="3066" priority="276" operator="equal">
      <formula>12</formula>
    </cfRule>
  </conditionalFormatting>
  <conditionalFormatting sqref="F1122:F1128">
    <cfRule type="cellIs" dxfId="3065" priority="277" operator="equal">
      <formula>52</formula>
    </cfRule>
  </conditionalFormatting>
  <conditionalFormatting sqref="F1122:F1128">
    <cfRule type="cellIs" dxfId="3064" priority="278" operator="equal">
      <formula>82</formula>
    </cfRule>
  </conditionalFormatting>
  <conditionalFormatting sqref="F1122:F1128">
    <cfRule type="cellIs" dxfId="3063" priority="279" operator="equal">
      <formula>72</formula>
    </cfRule>
  </conditionalFormatting>
  <conditionalFormatting sqref="F1122:F1128">
    <cfRule type="cellIs" dxfId="3062" priority="280" operator="equal">
      <formula>49</formula>
    </cfRule>
  </conditionalFormatting>
  <conditionalFormatting sqref="F1122:F1128">
    <cfRule type="cellIs" dxfId="3061" priority="281" operator="equal">
      <formula>62</formula>
    </cfRule>
  </conditionalFormatting>
  <conditionalFormatting sqref="F1122:F1128">
    <cfRule type="cellIs" dxfId="3060" priority="282" operator="equal">
      <formula>54</formula>
    </cfRule>
  </conditionalFormatting>
  <conditionalFormatting sqref="F1122:F1128">
    <cfRule type="cellIs" dxfId="3059" priority="283" operator="equal">
      <formula>32</formula>
    </cfRule>
  </conditionalFormatting>
  <conditionalFormatting sqref="F1122:F1128">
    <cfRule type="cellIs" dxfId="3058" priority="284" operator="equal">
      <formula>11</formula>
    </cfRule>
  </conditionalFormatting>
  <conditionalFormatting sqref="G1181">
    <cfRule type="cellIs" dxfId="3057" priority="285" operator="between">
      <formula>3100</formula>
      <formula>5999</formula>
    </cfRule>
  </conditionalFormatting>
  <conditionalFormatting sqref="H1181">
    <cfRule type="cellIs" dxfId="3056" priority="286" operator="equal">
      <formula>"x"</formula>
    </cfRule>
  </conditionalFormatting>
  <conditionalFormatting sqref="H1181">
    <cfRule type="cellIs" dxfId="3055" priority="287" operator="equal">
      <formula>"x"</formula>
    </cfRule>
  </conditionalFormatting>
  <conditionalFormatting sqref="H1181">
    <cfRule type="cellIs" dxfId="3054" priority="288" operator="greaterThan">
      <formula>1753</formula>
    </cfRule>
  </conditionalFormatting>
  <conditionalFormatting sqref="K1181:M1181">
    <cfRule type="cellIs" dxfId="3053" priority="289" operator="equal">
      <formula>0</formula>
    </cfRule>
  </conditionalFormatting>
  <conditionalFormatting sqref="N1181">
    <cfRule type="cellIs" dxfId="3052" priority="290" operator="between">
      <formula>121</formula>
      <formula>129</formula>
    </cfRule>
  </conditionalFormatting>
  <conditionalFormatting sqref="N1181">
    <cfRule type="cellIs" dxfId="3051" priority="291" operator="equal">
      <formula>527</formula>
    </cfRule>
  </conditionalFormatting>
  <conditionalFormatting sqref="N1181">
    <cfRule type="cellIs" dxfId="3050" priority="292" operator="equal">
      <formula>5212</formula>
    </cfRule>
  </conditionalFormatting>
  <conditionalFormatting sqref="N1181">
    <cfRule type="cellIs" dxfId="3049" priority="293" operator="equal">
      <formula>526</formula>
    </cfRule>
  </conditionalFormatting>
  <conditionalFormatting sqref="N1181">
    <cfRule type="cellIs" dxfId="3048" priority="294" operator="equal">
      <formula>8210</formula>
    </cfRule>
  </conditionalFormatting>
  <conditionalFormatting sqref="N1181">
    <cfRule type="cellIs" dxfId="3047" priority="295" operator="equal">
      <formula>7210</formula>
    </cfRule>
  </conditionalFormatting>
  <conditionalFormatting sqref="N1181">
    <cfRule type="cellIs" dxfId="3046" priority="296" operator="equal">
      <formula>4910</formula>
    </cfRule>
  </conditionalFormatting>
  <conditionalFormatting sqref="N1181">
    <cfRule type="cellIs" dxfId="3045" priority="297" operator="equal">
      <formula>6210</formula>
    </cfRule>
  </conditionalFormatting>
  <conditionalFormatting sqref="N1181">
    <cfRule type="cellIs" dxfId="3044" priority="298" operator="equal">
      <formula>5410</formula>
    </cfRule>
  </conditionalFormatting>
  <conditionalFormatting sqref="N1181">
    <cfRule type="cellIs" dxfId="3043" priority="299" operator="equal">
      <formula>3210</formula>
    </cfRule>
  </conditionalFormatting>
  <conditionalFormatting sqref="N1181">
    <cfRule type="cellIs" dxfId="3042" priority="300" operator="equal">
      <formula>111</formula>
    </cfRule>
  </conditionalFormatting>
  <conditionalFormatting sqref="F1181">
    <cfRule type="cellIs" dxfId="3041" priority="301" operator="equal">
      <formula>12</formula>
    </cfRule>
  </conditionalFormatting>
  <conditionalFormatting sqref="F1181">
    <cfRule type="cellIs" dxfId="3040" priority="302" operator="equal">
      <formula>52</formula>
    </cfRule>
  </conditionalFormatting>
  <conditionalFormatting sqref="F1181">
    <cfRule type="cellIs" dxfId="3039" priority="303" operator="equal">
      <formula>82</formula>
    </cfRule>
  </conditionalFormatting>
  <conditionalFormatting sqref="F1181">
    <cfRule type="cellIs" dxfId="3038" priority="304" operator="equal">
      <formula>72</formula>
    </cfRule>
  </conditionalFormatting>
  <conditionalFormatting sqref="F1181">
    <cfRule type="cellIs" dxfId="3037" priority="305" operator="equal">
      <formula>49</formula>
    </cfRule>
  </conditionalFormatting>
  <conditionalFormatting sqref="F1181">
    <cfRule type="cellIs" dxfId="3036" priority="306" operator="equal">
      <formula>62</formula>
    </cfRule>
  </conditionalFormatting>
  <conditionalFormatting sqref="F1181">
    <cfRule type="cellIs" dxfId="3035" priority="307" operator="equal">
      <formula>54</formula>
    </cfRule>
  </conditionalFormatting>
  <conditionalFormatting sqref="F1181">
    <cfRule type="cellIs" dxfId="3034" priority="308" operator="equal">
      <formula>32</formula>
    </cfRule>
  </conditionalFormatting>
  <conditionalFormatting sqref="F1181">
    <cfRule type="cellIs" dxfId="3033" priority="309" operator="equal">
      <formula>11</formula>
    </cfRule>
  </conditionalFormatting>
  <conditionalFormatting sqref="G1182:G1183">
    <cfRule type="cellIs" dxfId="3032" priority="310" operator="between">
      <formula>3100</formula>
      <formula>5999</formula>
    </cfRule>
  </conditionalFormatting>
  <conditionalFormatting sqref="H1182:H1183">
    <cfRule type="cellIs" dxfId="3031" priority="311" operator="equal">
      <formula>"x"</formula>
    </cfRule>
  </conditionalFormatting>
  <conditionalFormatting sqref="H1182:H1183">
    <cfRule type="cellIs" dxfId="3030" priority="312" operator="equal">
      <formula>"x"</formula>
    </cfRule>
  </conditionalFormatting>
  <conditionalFormatting sqref="H1182:H1183">
    <cfRule type="cellIs" dxfId="3029" priority="313" operator="greaterThan">
      <formula>1753</formula>
    </cfRule>
  </conditionalFormatting>
  <conditionalFormatting sqref="K1182:M1183">
    <cfRule type="cellIs" dxfId="3028" priority="314" operator="equal">
      <formula>0</formula>
    </cfRule>
  </conditionalFormatting>
  <conditionalFormatting sqref="N1182:N1183">
    <cfRule type="cellIs" dxfId="3027" priority="315" operator="between">
      <formula>121</formula>
      <formula>129</formula>
    </cfRule>
  </conditionalFormatting>
  <conditionalFormatting sqref="N1182:N1183">
    <cfRule type="cellIs" dxfId="3026" priority="316" operator="equal">
      <formula>527</formula>
    </cfRule>
  </conditionalFormatting>
  <conditionalFormatting sqref="N1182:N1183">
    <cfRule type="cellIs" dxfId="3025" priority="317" operator="equal">
      <formula>5212</formula>
    </cfRule>
  </conditionalFormatting>
  <conditionalFormatting sqref="N1182:N1183">
    <cfRule type="cellIs" dxfId="3024" priority="318" operator="equal">
      <formula>526</formula>
    </cfRule>
  </conditionalFormatting>
  <conditionalFormatting sqref="N1182:N1183">
    <cfRule type="cellIs" dxfId="3023" priority="319" operator="equal">
      <formula>8210</formula>
    </cfRule>
  </conditionalFormatting>
  <conditionalFormatting sqref="N1182:N1183">
    <cfRule type="cellIs" dxfId="3022" priority="320" operator="equal">
      <formula>7210</formula>
    </cfRule>
  </conditionalFormatting>
  <conditionalFormatting sqref="N1182:N1183">
    <cfRule type="cellIs" dxfId="3021" priority="321" operator="equal">
      <formula>4910</formula>
    </cfRule>
  </conditionalFormatting>
  <conditionalFormatting sqref="N1182:N1183">
    <cfRule type="cellIs" dxfId="3020" priority="322" operator="equal">
      <formula>6210</formula>
    </cfRule>
  </conditionalFormatting>
  <conditionalFormatting sqref="N1182:N1183">
    <cfRule type="cellIs" dxfId="3019" priority="323" operator="equal">
      <formula>5410</formula>
    </cfRule>
  </conditionalFormatting>
  <conditionalFormatting sqref="N1182:N1183">
    <cfRule type="cellIs" dxfId="3018" priority="324" operator="equal">
      <formula>3210</formula>
    </cfRule>
  </conditionalFormatting>
  <conditionalFormatting sqref="N1182:N1183">
    <cfRule type="cellIs" dxfId="3017" priority="325" operator="equal">
      <formula>111</formula>
    </cfRule>
  </conditionalFormatting>
  <conditionalFormatting sqref="F1182:F1183">
    <cfRule type="cellIs" dxfId="3016" priority="326" operator="equal">
      <formula>12</formula>
    </cfRule>
  </conditionalFormatting>
  <conditionalFormatting sqref="F1182:F1183">
    <cfRule type="cellIs" dxfId="3015" priority="327" operator="equal">
      <formula>52</formula>
    </cfRule>
  </conditionalFormatting>
  <conditionalFormatting sqref="F1182:F1183">
    <cfRule type="cellIs" dxfId="3014" priority="328" operator="equal">
      <formula>82</formula>
    </cfRule>
  </conditionalFormatting>
  <conditionalFormatting sqref="F1182:F1183">
    <cfRule type="cellIs" dxfId="3013" priority="329" operator="equal">
      <formula>72</formula>
    </cfRule>
  </conditionalFormatting>
  <conditionalFormatting sqref="F1182:F1183">
    <cfRule type="cellIs" dxfId="3012" priority="330" operator="equal">
      <formula>49</formula>
    </cfRule>
  </conditionalFormatting>
  <conditionalFormatting sqref="F1182:F1183">
    <cfRule type="cellIs" dxfId="3011" priority="331" operator="equal">
      <formula>62</formula>
    </cfRule>
  </conditionalFormatting>
  <conditionalFormatting sqref="F1182:F1183">
    <cfRule type="cellIs" dxfId="3010" priority="332" operator="equal">
      <formula>54</formula>
    </cfRule>
  </conditionalFormatting>
  <conditionalFormatting sqref="F1182:F1183">
    <cfRule type="cellIs" dxfId="3009" priority="333" operator="equal">
      <formula>32</formula>
    </cfRule>
  </conditionalFormatting>
  <conditionalFormatting sqref="F1182:F1183">
    <cfRule type="cellIs" dxfId="3008" priority="334" operator="equal">
      <formula>11</formula>
    </cfRule>
  </conditionalFormatting>
  <conditionalFormatting sqref="G1184">
    <cfRule type="cellIs" dxfId="3007" priority="335" operator="between">
      <formula>3100</formula>
      <formula>5999</formula>
    </cfRule>
  </conditionalFormatting>
  <conditionalFormatting sqref="H1184">
    <cfRule type="cellIs" dxfId="3006" priority="336" operator="equal">
      <formula>"x"</formula>
    </cfRule>
  </conditionalFormatting>
  <conditionalFormatting sqref="H1184">
    <cfRule type="cellIs" dxfId="3005" priority="337" operator="equal">
      <formula>"x"</formula>
    </cfRule>
  </conditionalFormatting>
  <conditionalFormatting sqref="H1184">
    <cfRule type="cellIs" dxfId="3004" priority="338" operator="greaterThan">
      <formula>1753</formula>
    </cfRule>
  </conditionalFormatting>
  <conditionalFormatting sqref="K1184:M1184">
    <cfRule type="cellIs" dxfId="3003" priority="339" operator="equal">
      <formula>0</formula>
    </cfRule>
  </conditionalFormatting>
  <conditionalFormatting sqref="N1184">
    <cfRule type="cellIs" dxfId="3002" priority="340" operator="between">
      <formula>121</formula>
      <formula>129</formula>
    </cfRule>
  </conditionalFormatting>
  <conditionalFormatting sqref="N1184">
    <cfRule type="cellIs" dxfId="3001" priority="341" operator="equal">
      <formula>527</formula>
    </cfRule>
  </conditionalFormatting>
  <conditionalFormatting sqref="N1184">
    <cfRule type="cellIs" dxfId="3000" priority="342" operator="equal">
      <formula>5212</formula>
    </cfRule>
  </conditionalFormatting>
  <conditionalFormatting sqref="N1184">
    <cfRule type="cellIs" dxfId="2999" priority="343" operator="equal">
      <formula>526</formula>
    </cfRule>
  </conditionalFormatting>
  <conditionalFormatting sqref="N1184">
    <cfRule type="cellIs" dxfId="2998" priority="344" operator="equal">
      <formula>8210</formula>
    </cfRule>
  </conditionalFormatting>
  <conditionalFormatting sqref="N1184">
    <cfRule type="cellIs" dxfId="2997" priority="345" operator="equal">
      <formula>7210</formula>
    </cfRule>
  </conditionalFormatting>
  <conditionalFormatting sqref="N1184">
    <cfRule type="cellIs" dxfId="2996" priority="346" operator="equal">
      <formula>4910</formula>
    </cfRule>
  </conditionalFormatting>
  <conditionalFormatting sqref="N1184">
    <cfRule type="cellIs" dxfId="2995" priority="347" operator="equal">
      <formula>6210</formula>
    </cfRule>
  </conditionalFormatting>
  <conditionalFormatting sqref="N1184">
    <cfRule type="cellIs" dxfId="2994" priority="348" operator="equal">
      <formula>5410</formula>
    </cfRule>
  </conditionalFormatting>
  <conditionalFormatting sqref="N1184">
    <cfRule type="cellIs" dxfId="2993" priority="349" operator="equal">
      <formula>3210</formula>
    </cfRule>
  </conditionalFormatting>
  <conditionalFormatting sqref="N1184">
    <cfRule type="cellIs" dxfId="2992" priority="350" operator="equal">
      <formula>111</formula>
    </cfRule>
  </conditionalFormatting>
  <conditionalFormatting sqref="F1184">
    <cfRule type="cellIs" dxfId="2991" priority="351" operator="equal">
      <formula>12</formula>
    </cfRule>
  </conditionalFormatting>
  <conditionalFormatting sqref="F1184">
    <cfRule type="cellIs" dxfId="2990" priority="352" operator="equal">
      <formula>52</formula>
    </cfRule>
  </conditionalFormatting>
  <conditionalFormatting sqref="F1184">
    <cfRule type="cellIs" dxfId="2989" priority="353" operator="equal">
      <formula>82</formula>
    </cfRule>
  </conditionalFormatting>
  <conditionalFormatting sqref="F1184">
    <cfRule type="cellIs" dxfId="2988" priority="354" operator="equal">
      <formula>72</formula>
    </cfRule>
  </conditionalFormatting>
  <conditionalFormatting sqref="F1184">
    <cfRule type="cellIs" dxfId="2987" priority="355" operator="equal">
      <formula>49</formula>
    </cfRule>
  </conditionalFormatting>
  <conditionalFormatting sqref="F1184">
    <cfRule type="cellIs" dxfId="2986" priority="356" operator="equal">
      <formula>62</formula>
    </cfRule>
  </conditionalFormatting>
  <conditionalFormatting sqref="F1184">
    <cfRule type="cellIs" dxfId="2985" priority="357" operator="equal">
      <formula>54</formula>
    </cfRule>
  </conditionalFormatting>
  <conditionalFormatting sqref="F1184">
    <cfRule type="cellIs" dxfId="2984" priority="358" operator="equal">
      <formula>32</formula>
    </cfRule>
  </conditionalFormatting>
  <conditionalFormatting sqref="F1184">
    <cfRule type="cellIs" dxfId="2983" priority="359" operator="equal">
      <formula>11</formula>
    </cfRule>
  </conditionalFormatting>
  <conditionalFormatting sqref="G1176">
    <cfRule type="cellIs" dxfId="2982" priority="360" operator="between">
      <formula>3100</formula>
      <formula>5999</formula>
    </cfRule>
  </conditionalFormatting>
  <conditionalFormatting sqref="H1176">
    <cfRule type="cellIs" dxfId="2981" priority="361" operator="equal">
      <formula>"x"</formula>
    </cfRule>
  </conditionalFormatting>
  <conditionalFormatting sqref="H1176">
    <cfRule type="cellIs" dxfId="2980" priority="362" operator="equal">
      <formula>"x"</formula>
    </cfRule>
  </conditionalFormatting>
  <conditionalFormatting sqref="H1176">
    <cfRule type="cellIs" dxfId="2979" priority="363" operator="greaterThan">
      <formula>1753</formula>
    </cfRule>
  </conditionalFormatting>
  <conditionalFormatting sqref="K1176:M1176">
    <cfRule type="cellIs" dxfId="2978" priority="364" operator="equal">
      <formula>0</formula>
    </cfRule>
  </conditionalFormatting>
  <conditionalFormatting sqref="N1176">
    <cfRule type="cellIs" dxfId="2977" priority="365" operator="between">
      <formula>121</formula>
      <formula>129</formula>
    </cfRule>
  </conditionalFormatting>
  <conditionalFormatting sqref="N1176">
    <cfRule type="cellIs" dxfId="2976" priority="366" operator="equal">
      <formula>527</formula>
    </cfRule>
  </conditionalFormatting>
  <conditionalFormatting sqref="N1176">
    <cfRule type="cellIs" dxfId="2975" priority="367" operator="equal">
      <formula>5212</formula>
    </cfRule>
  </conditionalFormatting>
  <conditionalFormatting sqref="N1176">
    <cfRule type="cellIs" dxfId="2974" priority="368" operator="equal">
      <formula>526</formula>
    </cfRule>
  </conditionalFormatting>
  <conditionalFormatting sqref="N1176">
    <cfRule type="cellIs" dxfId="2973" priority="369" operator="equal">
      <formula>8210</formula>
    </cfRule>
  </conditionalFormatting>
  <conditionalFormatting sqref="N1176">
    <cfRule type="cellIs" dxfId="2972" priority="370" operator="equal">
      <formula>7210</formula>
    </cfRule>
  </conditionalFormatting>
  <conditionalFormatting sqref="N1176">
    <cfRule type="cellIs" dxfId="2971" priority="371" operator="equal">
      <formula>4910</formula>
    </cfRule>
  </conditionalFormatting>
  <conditionalFormatting sqref="N1176">
    <cfRule type="cellIs" dxfId="2970" priority="372" operator="equal">
      <formula>6210</formula>
    </cfRule>
  </conditionalFormatting>
  <conditionalFormatting sqref="N1176">
    <cfRule type="cellIs" dxfId="2969" priority="373" operator="equal">
      <formula>5410</formula>
    </cfRule>
  </conditionalFormatting>
  <conditionalFormatting sqref="N1176">
    <cfRule type="cellIs" dxfId="2968" priority="374" operator="equal">
      <formula>3210</formula>
    </cfRule>
  </conditionalFormatting>
  <conditionalFormatting sqref="N1176">
    <cfRule type="cellIs" dxfId="2967" priority="375" operator="equal">
      <formula>111</formula>
    </cfRule>
  </conditionalFormatting>
  <conditionalFormatting sqref="F1176">
    <cfRule type="cellIs" dxfId="2966" priority="376" operator="equal">
      <formula>12</formula>
    </cfRule>
  </conditionalFormatting>
  <conditionalFormatting sqref="F1176">
    <cfRule type="cellIs" dxfId="2965" priority="377" operator="equal">
      <formula>52</formula>
    </cfRule>
  </conditionalFormatting>
  <conditionalFormatting sqref="F1176">
    <cfRule type="cellIs" dxfId="2964" priority="378" operator="equal">
      <formula>82</formula>
    </cfRule>
  </conditionalFormatting>
  <conditionalFormatting sqref="F1176">
    <cfRule type="cellIs" dxfId="2963" priority="379" operator="equal">
      <formula>72</formula>
    </cfRule>
  </conditionalFormatting>
  <conditionalFormatting sqref="F1176">
    <cfRule type="cellIs" dxfId="2962" priority="380" operator="equal">
      <formula>49</formula>
    </cfRule>
  </conditionalFormatting>
  <conditionalFormatting sqref="F1176">
    <cfRule type="cellIs" dxfId="2961" priority="381" operator="equal">
      <formula>62</formula>
    </cfRule>
  </conditionalFormatting>
  <conditionalFormatting sqref="F1176">
    <cfRule type="cellIs" dxfId="2960" priority="382" operator="equal">
      <formula>54</formula>
    </cfRule>
  </conditionalFormatting>
  <conditionalFormatting sqref="F1176">
    <cfRule type="cellIs" dxfId="2959" priority="383" operator="equal">
      <formula>32</formula>
    </cfRule>
  </conditionalFormatting>
  <conditionalFormatting sqref="F1176">
    <cfRule type="cellIs" dxfId="2958" priority="384" operator="equal">
      <formula>11</formula>
    </cfRule>
  </conditionalFormatting>
  <conditionalFormatting sqref="K210:M214">
    <cfRule type="cellIs" dxfId="2957" priority="385" operator="equal">
      <formula>0</formula>
    </cfRule>
  </conditionalFormatting>
  <conditionalFormatting sqref="H210:H214">
    <cfRule type="cellIs" dxfId="2956" priority="386" operator="equal">
      <formula>"x"</formula>
    </cfRule>
  </conditionalFormatting>
  <conditionalFormatting sqref="H210:H214">
    <cfRule type="cellIs" dxfId="2955" priority="387" operator="equal">
      <formula>"x"</formula>
    </cfRule>
  </conditionalFormatting>
  <conditionalFormatting sqref="H210:H214">
    <cfRule type="cellIs" dxfId="2954" priority="388" operator="greaterThan">
      <formula>1753</formula>
    </cfRule>
  </conditionalFormatting>
  <conditionalFormatting sqref="N210:N214">
    <cfRule type="cellIs" dxfId="2953" priority="389" operator="between">
      <formula>121</formula>
      <formula>129</formula>
    </cfRule>
  </conditionalFormatting>
  <conditionalFormatting sqref="N210:N214">
    <cfRule type="cellIs" dxfId="2952" priority="390" operator="equal">
      <formula>527</formula>
    </cfRule>
  </conditionalFormatting>
  <conditionalFormatting sqref="N210:N214">
    <cfRule type="cellIs" dxfId="2951" priority="391" operator="equal">
      <formula>5212</formula>
    </cfRule>
  </conditionalFormatting>
  <conditionalFormatting sqref="N210:N214">
    <cfRule type="cellIs" dxfId="2950" priority="392" operator="equal">
      <formula>526</formula>
    </cfRule>
  </conditionalFormatting>
  <conditionalFormatting sqref="N210:N214">
    <cfRule type="cellIs" dxfId="2949" priority="393" operator="equal">
      <formula>8210</formula>
    </cfRule>
  </conditionalFormatting>
  <conditionalFormatting sqref="N210:N214">
    <cfRule type="cellIs" dxfId="2948" priority="394" operator="equal">
      <formula>7210</formula>
    </cfRule>
  </conditionalFormatting>
  <conditionalFormatting sqref="N210:N214">
    <cfRule type="cellIs" dxfId="2947" priority="395" operator="equal">
      <formula>4910</formula>
    </cfRule>
  </conditionalFormatting>
  <conditionalFormatting sqref="N210:N214">
    <cfRule type="cellIs" dxfId="2946" priority="396" operator="equal">
      <formula>6210</formula>
    </cfRule>
  </conditionalFormatting>
  <conditionalFormatting sqref="N210:N214">
    <cfRule type="cellIs" dxfId="2945" priority="397" operator="equal">
      <formula>5410</formula>
    </cfRule>
  </conditionalFormatting>
  <conditionalFormatting sqref="N210:N214">
    <cfRule type="cellIs" dxfId="2944" priority="398" operator="equal">
      <formula>3210</formula>
    </cfRule>
  </conditionalFormatting>
  <conditionalFormatting sqref="N210:N214">
    <cfRule type="cellIs" dxfId="2943" priority="399" operator="equal">
      <formula>111</formula>
    </cfRule>
  </conditionalFormatting>
  <conditionalFormatting sqref="F210:F214">
    <cfRule type="cellIs" dxfId="2942" priority="400" operator="equal">
      <formula>12</formula>
    </cfRule>
  </conditionalFormatting>
  <conditionalFormatting sqref="F210:F214">
    <cfRule type="cellIs" dxfId="2941" priority="401" operator="equal">
      <formula>52</formula>
    </cfRule>
  </conditionalFormatting>
  <conditionalFormatting sqref="F210:F214">
    <cfRule type="cellIs" dxfId="2940" priority="402" operator="equal">
      <formula>82</formula>
    </cfRule>
  </conditionalFormatting>
  <conditionalFormatting sqref="F210:F214">
    <cfRule type="cellIs" dxfId="2939" priority="403" operator="equal">
      <formula>72</formula>
    </cfRule>
  </conditionalFormatting>
  <conditionalFormatting sqref="F210:F214">
    <cfRule type="cellIs" dxfId="2938" priority="404" operator="equal">
      <formula>49</formula>
    </cfRule>
  </conditionalFormatting>
  <conditionalFormatting sqref="F210:F214">
    <cfRule type="cellIs" dxfId="2937" priority="405" operator="equal">
      <formula>62</formula>
    </cfRule>
  </conditionalFormatting>
  <conditionalFormatting sqref="F210:F214">
    <cfRule type="cellIs" dxfId="2936" priority="406" operator="equal">
      <formula>54</formula>
    </cfRule>
  </conditionalFormatting>
  <conditionalFormatting sqref="F210:F214">
    <cfRule type="cellIs" dxfId="2935" priority="407" operator="equal">
      <formula>32</formula>
    </cfRule>
  </conditionalFormatting>
  <conditionalFormatting sqref="F210:F214">
    <cfRule type="cellIs" dxfId="2934" priority="408" operator="equal">
      <formula>11</formula>
    </cfRule>
  </conditionalFormatting>
  <conditionalFormatting sqref="K216:M220">
    <cfRule type="cellIs" dxfId="2933" priority="409" operator="equal">
      <formula>0</formula>
    </cfRule>
  </conditionalFormatting>
  <conditionalFormatting sqref="H216:H220">
    <cfRule type="cellIs" dxfId="2932" priority="410" operator="equal">
      <formula>"x"</formula>
    </cfRule>
  </conditionalFormatting>
  <conditionalFormatting sqref="H216:H220">
    <cfRule type="cellIs" dxfId="2931" priority="411" operator="equal">
      <formula>"x"</formula>
    </cfRule>
  </conditionalFormatting>
  <conditionalFormatting sqref="H216:H220">
    <cfRule type="cellIs" dxfId="2930" priority="412" operator="greaterThan">
      <formula>1753</formula>
    </cfRule>
  </conditionalFormatting>
  <conditionalFormatting sqref="N216:N220">
    <cfRule type="cellIs" dxfId="2929" priority="413" operator="between">
      <formula>121</formula>
      <formula>129</formula>
    </cfRule>
  </conditionalFormatting>
  <conditionalFormatting sqref="N216:N220">
    <cfRule type="cellIs" dxfId="2928" priority="414" operator="equal">
      <formula>527</formula>
    </cfRule>
  </conditionalFormatting>
  <conditionalFormatting sqref="N216:N220">
    <cfRule type="cellIs" dxfId="2927" priority="415" operator="equal">
      <formula>5212</formula>
    </cfRule>
  </conditionalFormatting>
  <conditionalFormatting sqref="N216:N220">
    <cfRule type="cellIs" dxfId="2926" priority="416" operator="equal">
      <formula>526</formula>
    </cfRule>
  </conditionalFormatting>
  <conditionalFormatting sqref="N216:N220">
    <cfRule type="cellIs" dxfId="2925" priority="417" operator="equal">
      <formula>8210</formula>
    </cfRule>
  </conditionalFormatting>
  <conditionalFormatting sqref="N216:N220">
    <cfRule type="cellIs" dxfId="2924" priority="418" operator="equal">
      <formula>7210</formula>
    </cfRule>
  </conditionalFormatting>
  <conditionalFormatting sqref="N216:N220">
    <cfRule type="cellIs" dxfId="2923" priority="419" operator="equal">
      <formula>4910</formula>
    </cfRule>
  </conditionalFormatting>
  <conditionalFormatting sqref="N216:N220">
    <cfRule type="cellIs" dxfId="2922" priority="420" operator="equal">
      <formula>6210</formula>
    </cfRule>
  </conditionalFormatting>
  <conditionalFormatting sqref="N216:N220">
    <cfRule type="cellIs" dxfId="2921" priority="421" operator="equal">
      <formula>5410</formula>
    </cfRule>
  </conditionalFormatting>
  <conditionalFormatting sqref="N216:N220">
    <cfRule type="cellIs" dxfId="2920" priority="422" operator="equal">
      <formula>3210</formula>
    </cfRule>
  </conditionalFormatting>
  <conditionalFormatting sqref="N216:N220">
    <cfRule type="cellIs" dxfId="2919" priority="423" operator="equal">
      <formula>111</formula>
    </cfRule>
  </conditionalFormatting>
  <conditionalFormatting sqref="F216:F220">
    <cfRule type="cellIs" dxfId="2918" priority="424" operator="equal">
      <formula>12</formula>
    </cfRule>
  </conditionalFormatting>
  <conditionalFormatting sqref="F216:F220">
    <cfRule type="cellIs" dxfId="2917" priority="425" operator="equal">
      <formula>52</formula>
    </cfRule>
  </conditionalFormatting>
  <conditionalFormatting sqref="F216:F220">
    <cfRule type="cellIs" dxfId="2916" priority="426" operator="equal">
      <formula>82</formula>
    </cfRule>
  </conditionalFormatting>
  <conditionalFormatting sqref="F216:F220">
    <cfRule type="cellIs" dxfId="2915" priority="427" operator="equal">
      <formula>72</formula>
    </cfRule>
  </conditionalFormatting>
  <conditionalFormatting sqref="F216:F220">
    <cfRule type="cellIs" dxfId="2914" priority="428" operator="equal">
      <formula>49</formula>
    </cfRule>
  </conditionalFormatting>
  <conditionalFormatting sqref="F216:F220">
    <cfRule type="cellIs" dxfId="2913" priority="429" operator="equal">
      <formula>62</formula>
    </cfRule>
  </conditionalFormatting>
  <conditionalFormatting sqref="F216:F220">
    <cfRule type="cellIs" dxfId="2912" priority="430" operator="equal">
      <formula>54</formula>
    </cfRule>
  </conditionalFormatting>
  <conditionalFormatting sqref="F216:F220">
    <cfRule type="cellIs" dxfId="2911" priority="431" operator="equal">
      <formula>32</formula>
    </cfRule>
  </conditionalFormatting>
  <conditionalFormatting sqref="F216:F220">
    <cfRule type="cellIs" dxfId="2910" priority="432" operator="equal">
      <formula>11</formula>
    </cfRule>
  </conditionalFormatting>
  <conditionalFormatting sqref="K222:M226">
    <cfRule type="cellIs" dxfId="2909" priority="433" operator="equal">
      <formula>0</formula>
    </cfRule>
  </conditionalFormatting>
  <conditionalFormatting sqref="H222:H226">
    <cfRule type="cellIs" dxfId="2908" priority="434" operator="equal">
      <formula>"x"</formula>
    </cfRule>
  </conditionalFormatting>
  <conditionalFormatting sqref="H222:H226">
    <cfRule type="cellIs" dxfId="2907" priority="435" operator="equal">
      <formula>"x"</formula>
    </cfRule>
  </conditionalFormatting>
  <conditionalFormatting sqref="H222:H226">
    <cfRule type="cellIs" dxfId="2906" priority="436" operator="greaterThan">
      <formula>1753</formula>
    </cfRule>
  </conditionalFormatting>
  <conditionalFormatting sqref="N222:N226">
    <cfRule type="cellIs" dxfId="2905" priority="437" operator="between">
      <formula>121</formula>
      <formula>129</formula>
    </cfRule>
  </conditionalFormatting>
  <conditionalFormatting sqref="N222:N226">
    <cfRule type="cellIs" dxfId="2904" priority="438" operator="equal">
      <formula>527</formula>
    </cfRule>
  </conditionalFormatting>
  <conditionalFormatting sqref="N222:N226">
    <cfRule type="cellIs" dxfId="2903" priority="439" operator="equal">
      <formula>5212</formula>
    </cfRule>
  </conditionalFormatting>
  <conditionalFormatting sqref="N222:N226">
    <cfRule type="cellIs" dxfId="2902" priority="440" operator="equal">
      <formula>526</formula>
    </cfRule>
  </conditionalFormatting>
  <conditionalFormatting sqref="N222:N226">
    <cfRule type="cellIs" dxfId="2901" priority="441" operator="equal">
      <formula>8210</formula>
    </cfRule>
  </conditionalFormatting>
  <conditionalFormatting sqref="N222:N226">
    <cfRule type="cellIs" dxfId="2900" priority="442" operator="equal">
      <formula>7210</formula>
    </cfRule>
  </conditionalFormatting>
  <conditionalFormatting sqref="N222:N226">
    <cfRule type="cellIs" dxfId="2899" priority="443" operator="equal">
      <formula>4910</formula>
    </cfRule>
  </conditionalFormatting>
  <conditionalFormatting sqref="N222:N226">
    <cfRule type="cellIs" dxfId="2898" priority="444" operator="equal">
      <formula>6210</formula>
    </cfRule>
  </conditionalFormatting>
  <conditionalFormatting sqref="N222:N226">
    <cfRule type="cellIs" dxfId="2897" priority="445" operator="equal">
      <formula>5410</formula>
    </cfRule>
  </conditionalFormatting>
  <conditionalFormatting sqref="N222:N226">
    <cfRule type="cellIs" dxfId="2896" priority="446" operator="equal">
      <formula>3210</formula>
    </cfRule>
  </conditionalFormatting>
  <conditionalFormatting sqref="N222:N226">
    <cfRule type="cellIs" dxfId="2895" priority="447" operator="equal">
      <formula>111</formula>
    </cfRule>
  </conditionalFormatting>
  <conditionalFormatting sqref="F222:F226">
    <cfRule type="cellIs" dxfId="2894" priority="448" operator="equal">
      <formula>12</formula>
    </cfRule>
  </conditionalFormatting>
  <conditionalFormatting sqref="F222:F226">
    <cfRule type="cellIs" dxfId="2893" priority="449" operator="equal">
      <formula>52</formula>
    </cfRule>
  </conditionalFormatting>
  <conditionalFormatting sqref="F222:F226">
    <cfRule type="cellIs" dxfId="2892" priority="450" operator="equal">
      <formula>82</formula>
    </cfRule>
  </conditionalFormatting>
  <conditionalFormatting sqref="F222:F226">
    <cfRule type="cellIs" dxfId="2891" priority="451" operator="equal">
      <formula>72</formula>
    </cfRule>
  </conditionalFormatting>
  <conditionalFormatting sqref="F222:F226">
    <cfRule type="cellIs" dxfId="2890" priority="452" operator="equal">
      <formula>49</formula>
    </cfRule>
  </conditionalFormatting>
  <conditionalFormatting sqref="F222:F226">
    <cfRule type="cellIs" dxfId="2889" priority="453" operator="equal">
      <formula>62</formula>
    </cfRule>
  </conditionalFormatting>
  <conditionalFormatting sqref="F222:F226">
    <cfRule type="cellIs" dxfId="2888" priority="454" operator="equal">
      <formula>54</formula>
    </cfRule>
  </conditionalFormatting>
  <conditionalFormatting sqref="F222:F226">
    <cfRule type="cellIs" dxfId="2887" priority="455" operator="equal">
      <formula>32</formula>
    </cfRule>
  </conditionalFormatting>
  <conditionalFormatting sqref="F222:F226">
    <cfRule type="cellIs" dxfId="2886" priority="456" operator="equal">
      <formula>11</formula>
    </cfRule>
  </conditionalFormatting>
  <conditionalFormatting sqref="K229:M233">
    <cfRule type="cellIs" dxfId="2885" priority="457" operator="equal">
      <formula>0</formula>
    </cfRule>
  </conditionalFormatting>
  <conditionalFormatting sqref="H229:H233">
    <cfRule type="cellIs" dxfId="2884" priority="458" operator="equal">
      <formula>"x"</formula>
    </cfRule>
  </conditionalFormatting>
  <conditionalFormatting sqref="H229:H233">
    <cfRule type="cellIs" dxfId="2883" priority="459" operator="equal">
      <formula>"x"</formula>
    </cfRule>
  </conditionalFormatting>
  <conditionalFormatting sqref="H229:H233">
    <cfRule type="cellIs" dxfId="2882" priority="460" operator="greaterThan">
      <formula>1753</formula>
    </cfRule>
  </conditionalFormatting>
  <conditionalFormatting sqref="N229:N233">
    <cfRule type="cellIs" dxfId="2881" priority="461" operator="between">
      <formula>121</formula>
      <formula>129</formula>
    </cfRule>
  </conditionalFormatting>
  <conditionalFormatting sqref="N229:N233">
    <cfRule type="cellIs" dxfId="2880" priority="462" operator="equal">
      <formula>527</formula>
    </cfRule>
  </conditionalFormatting>
  <conditionalFormatting sqref="N229:N233">
    <cfRule type="cellIs" dxfId="2879" priority="463" operator="equal">
      <formula>5212</formula>
    </cfRule>
  </conditionalFormatting>
  <conditionalFormatting sqref="N229:N233">
    <cfRule type="cellIs" dxfId="2878" priority="464" operator="equal">
      <formula>526</formula>
    </cfRule>
  </conditionalFormatting>
  <conditionalFormatting sqref="N229:N233">
    <cfRule type="cellIs" dxfId="2877" priority="465" operator="equal">
      <formula>8210</formula>
    </cfRule>
  </conditionalFormatting>
  <conditionalFormatting sqref="N229:N233">
    <cfRule type="cellIs" dxfId="2876" priority="466" operator="equal">
      <formula>7210</formula>
    </cfRule>
  </conditionalFormatting>
  <conditionalFormatting sqref="N229:N233">
    <cfRule type="cellIs" dxfId="2875" priority="467" operator="equal">
      <formula>4910</formula>
    </cfRule>
  </conditionalFormatting>
  <conditionalFormatting sqref="N229:N233">
    <cfRule type="cellIs" dxfId="2874" priority="468" operator="equal">
      <formula>6210</formula>
    </cfRule>
  </conditionalFormatting>
  <conditionalFormatting sqref="N229:N233">
    <cfRule type="cellIs" dxfId="2873" priority="469" operator="equal">
      <formula>5410</formula>
    </cfRule>
  </conditionalFormatting>
  <conditionalFormatting sqref="N229:N233">
    <cfRule type="cellIs" dxfId="2872" priority="470" operator="equal">
      <formula>3210</formula>
    </cfRule>
  </conditionalFormatting>
  <conditionalFormatting sqref="N229:N233">
    <cfRule type="cellIs" dxfId="2871" priority="471" operator="equal">
      <formula>111</formula>
    </cfRule>
  </conditionalFormatting>
  <conditionalFormatting sqref="F229:F233">
    <cfRule type="cellIs" dxfId="2870" priority="472" operator="equal">
      <formula>12</formula>
    </cfRule>
  </conditionalFormatting>
  <conditionalFormatting sqref="F229:F233">
    <cfRule type="cellIs" dxfId="2869" priority="473" operator="equal">
      <formula>52</formula>
    </cfRule>
  </conditionalFormatting>
  <conditionalFormatting sqref="F229:F233">
    <cfRule type="cellIs" dxfId="2868" priority="474" operator="equal">
      <formula>82</formula>
    </cfRule>
  </conditionalFormatting>
  <conditionalFormatting sqref="F229:F233">
    <cfRule type="cellIs" dxfId="2867" priority="475" operator="equal">
      <formula>72</formula>
    </cfRule>
  </conditionalFormatting>
  <conditionalFormatting sqref="F229:F233">
    <cfRule type="cellIs" dxfId="2866" priority="476" operator="equal">
      <formula>49</formula>
    </cfRule>
  </conditionalFormatting>
  <conditionalFormatting sqref="F229:F233">
    <cfRule type="cellIs" dxfId="2865" priority="477" operator="equal">
      <formula>62</formula>
    </cfRule>
  </conditionalFormatting>
  <conditionalFormatting sqref="F229:F233">
    <cfRule type="cellIs" dxfId="2864" priority="478" operator="equal">
      <formula>54</formula>
    </cfRule>
  </conditionalFormatting>
  <conditionalFormatting sqref="F229:F233">
    <cfRule type="cellIs" dxfId="2863" priority="479" operator="equal">
      <formula>32</formula>
    </cfRule>
  </conditionalFormatting>
  <conditionalFormatting sqref="F229:F233">
    <cfRule type="cellIs" dxfId="2862" priority="480" operator="equal">
      <formula>11</formula>
    </cfRule>
  </conditionalFormatting>
  <conditionalFormatting sqref="K236:M240">
    <cfRule type="cellIs" dxfId="2861" priority="481" operator="equal">
      <formula>0</formula>
    </cfRule>
  </conditionalFormatting>
  <conditionalFormatting sqref="H236:H240">
    <cfRule type="cellIs" dxfId="2860" priority="482" operator="equal">
      <formula>"x"</formula>
    </cfRule>
  </conditionalFormatting>
  <conditionalFormatting sqref="H236:H240">
    <cfRule type="cellIs" dxfId="2859" priority="483" operator="equal">
      <formula>"x"</formula>
    </cfRule>
  </conditionalFormatting>
  <conditionalFormatting sqref="H236:H240">
    <cfRule type="cellIs" dxfId="2858" priority="484" operator="greaterThan">
      <formula>1753</formula>
    </cfRule>
  </conditionalFormatting>
  <conditionalFormatting sqref="N236:N240">
    <cfRule type="cellIs" dxfId="2857" priority="485" operator="between">
      <formula>121</formula>
      <formula>129</formula>
    </cfRule>
  </conditionalFormatting>
  <conditionalFormatting sqref="N236:N240">
    <cfRule type="cellIs" dxfId="2856" priority="486" operator="equal">
      <formula>527</formula>
    </cfRule>
  </conditionalFormatting>
  <conditionalFormatting sqref="N236:N240">
    <cfRule type="cellIs" dxfId="2855" priority="487" operator="equal">
      <formula>5212</formula>
    </cfRule>
  </conditionalFormatting>
  <conditionalFormatting sqref="N236:N240">
    <cfRule type="cellIs" dxfId="2854" priority="488" operator="equal">
      <formula>526</formula>
    </cfRule>
  </conditionalFormatting>
  <conditionalFormatting sqref="N236:N240">
    <cfRule type="cellIs" dxfId="2853" priority="489" operator="equal">
      <formula>8210</formula>
    </cfRule>
  </conditionalFormatting>
  <conditionalFormatting sqref="N236:N240">
    <cfRule type="cellIs" dxfId="2852" priority="490" operator="equal">
      <formula>7210</formula>
    </cfRule>
  </conditionalFormatting>
  <conditionalFormatting sqref="N236:N240">
    <cfRule type="cellIs" dxfId="2851" priority="491" operator="equal">
      <formula>4910</formula>
    </cfRule>
  </conditionalFormatting>
  <conditionalFormatting sqref="N236:N240">
    <cfRule type="cellIs" dxfId="2850" priority="492" operator="equal">
      <formula>6210</formula>
    </cfRule>
  </conditionalFormatting>
  <conditionalFormatting sqref="N236:N240">
    <cfRule type="cellIs" dxfId="2849" priority="493" operator="equal">
      <formula>5410</formula>
    </cfRule>
  </conditionalFormatting>
  <conditionalFormatting sqref="N236:N240">
    <cfRule type="cellIs" dxfId="2848" priority="494" operator="equal">
      <formula>3210</formula>
    </cfRule>
  </conditionalFormatting>
  <conditionalFormatting sqref="N236:N240">
    <cfRule type="cellIs" dxfId="2847" priority="495" operator="equal">
      <formula>111</formula>
    </cfRule>
  </conditionalFormatting>
  <conditionalFormatting sqref="F236:F240">
    <cfRule type="cellIs" dxfId="2846" priority="496" operator="equal">
      <formula>12</formula>
    </cfRule>
  </conditionalFormatting>
  <conditionalFormatting sqref="F236:F240">
    <cfRule type="cellIs" dxfId="2845" priority="497" operator="equal">
      <formula>52</formula>
    </cfRule>
  </conditionalFormatting>
  <conditionalFormatting sqref="F236:F240">
    <cfRule type="cellIs" dxfId="2844" priority="498" operator="equal">
      <formula>82</formula>
    </cfRule>
  </conditionalFormatting>
  <conditionalFormatting sqref="F236:F240">
    <cfRule type="cellIs" dxfId="2843" priority="499" operator="equal">
      <formula>72</formula>
    </cfRule>
  </conditionalFormatting>
  <conditionalFormatting sqref="F236:F240">
    <cfRule type="cellIs" dxfId="2842" priority="500" operator="equal">
      <formula>49</formula>
    </cfRule>
  </conditionalFormatting>
  <conditionalFormatting sqref="F236:F240">
    <cfRule type="cellIs" dxfId="2841" priority="501" operator="equal">
      <formula>62</formula>
    </cfRule>
  </conditionalFormatting>
  <conditionalFormatting sqref="F236:F240">
    <cfRule type="cellIs" dxfId="2840" priority="502" operator="equal">
      <formula>54</formula>
    </cfRule>
  </conditionalFormatting>
  <conditionalFormatting sqref="F236:F240">
    <cfRule type="cellIs" dxfId="2839" priority="503" operator="equal">
      <formula>32</formula>
    </cfRule>
  </conditionalFormatting>
  <conditionalFormatting sqref="F236:F240">
    <cfRule type="cellIs" dxfId="2838" priority="504" operator="equal">
      <formula>11</formula>
    </cfRule>
  </conditionalFormatting>
  <conditionalFormatting sqref="K242:M246">
    <cfRule type="cellIs" dxfId="2837" priority="505" operator="equal">
      <formula>0</formula>
    </cfRule>
  </conditionalFormatting>
  <conditionalFormatting sqref="H242:H246">
    <cfRule type="cellIs" dxfId="2836" priority="506" operator="equal">
      <formula>"x"</formula>
    </cfRule>
  </conditionalFormatting>
  <conditionalFormatting sqref="H242:H246">
    <cfRule type="cellIs" dxfId="2835" priority="507" operator="equal">
      <formula>"x"</formula>
    </cfRule>
  </conditionalFormatting>
  <conditionalFormatting sqref="H242:H246">
    <cfRule type="cellIs" dxfId="2834" priority="508" operator="greaterThan">
      <formula>1753</formula>
    </cfRule>
  </conditionalFormatting>
  <conditionalFormatting sqref="N242:N246">
    <cfRule type="cellIs" dxfId="2833" priority="509" operator="between">
      <formula>121</formula>
      <formula>129</formula>
    </cfRule>
  </conditionalFormatting>
  <conditionalFormatting sqref="N242:N246">
    <cfRule type="cellIs" dxfId="2832" priority="510" operator="equal">
      <formula>527</formula>
    </cfRule>
  </conditionalFormatting>
  <conditionalFormatting sqref="N242:N246">
    <cfRule type="cellIs" dxfId="2831" priority="511" operator="equal">
      <formula>5212</formula>
    </cfRule>
  </conditionalFormatting>
  <conditionalFormatting sqref="N242:N246">
    <cfRule type="cellIs" dxfId="2830" priority="512" operator="equal">
      <formula>526</formula>
    </cfRule>
  </conditionalFormatting>
  <conditionalFormatting sqref="N242:N246">
    <cfRule type="cellIs" dxfId="2829" priority="513" operator="equal">
      <formula>8210</formula>
    </cfRule>
  </conditionalFormatting>
  <conditionalFormatting sqref="N242:N246">
    <cfRule type="cellIs" dxfId="2828" priority="514" operator="equal">
      <formula>7210</formula>
    </cfRule>
  </conditionalFormatting>
  <conditionalFormatting sqref="N242:N246">
    <cfRule type="cellIs" dxfId="2827" priority="515" operator="equal">
      <formula>4910</formula>
    </cfRule>
  </conditionalFormatting>
  <conditionalFormatting sqref="N242:N246">
    <cfRule type="cellIs" dxfId="2826" priority="516" operator="equal">
      <formula>6210</formula>
    </cfRule>
  </conditionalFormatting>
  <conditionalFormatting sqref="N242:N246">
    <cfRule type="cellIs" dxfId="2825" priority="517" operator="equal">
      <formula>5410</formula>
    </cfRule>
  </conditionalFormatting>
  <conditionalFormatting sqref="N242:N246">
    <cfRule type="cellIs" dxfId="2824" priority="518" operator="equal">
      <formula>3210</formula>
    </cfRule>
  </conditionalFormatting>
  <conditionalFormatting sqref="N242:N246">
    <cfRule type="cellIs" dxfId="2823" priority="519" operator="equal">
      <formula>111</formula>
    </cfRule>
  </conditionalFormatting>
  <conditionalFormatting sqref="F242:F246">
    <cfRule type="cellIs" dxfId="2822" priority="520" operator="equal">
      <formula>12</formula>
    </cfRule>
  </conditionalFormatting>
  <conditionalFormatting sqref="F242:F246">
    <cfRule type="cellIs" dxfId="2821" priority="521" operator="equal">
      <formula>52</formula>
    </cfRule>
  </conditionalFormatting>
  <conditionalFormatting sqref="F242:F246">
    <cfRule type="cellIs" dxfId="2820" priority="522" operator="equal">
      <formula>82</formula>
    </cfRule>
  </conditionalFormatting>
  <conditionalFormatting sqref="F242:F246">
    <cfRule type="cellIs" dxfId="2819" priority="523" operator="equal">
      <formula>72</formula>
    </cfRule>
  </conditionalFormatting>
  <conditionalFormatting sqref="F242:F246">
    <cfRule type="cellIs" dxfId="2818" priority="524" operator="equal">
      <formula>49</formula>
    </cfRule>
  </conditionalFormatting>
  <conditionalFormatting sqref="F242:F246">
    <cfRule type="cellIs" dxfId="2817" priority="525" operator="equal">
      <formula>62</formula>
    </cfRule>
  </conditionalFormatting>
  <conditionalFormatting sqref="F242:F246">
    <cfRule type="cellIs" dxfId="2816" priority="526" operator="equal">
      <formula>54</formula>
    </cfRule>
  </conditionalFormatting>
  <conditionalFormatting sqref="F242:F246">
    <cfRule type="cellIs" dxfId="2815" priority="527" operator="equal">
      <formula>32</formula>
    </cfRule>
  </conditionalFormatting>
  <conditionalFormatting sqref="F242:F246">
    <cfRule type="cellIs" dxfId="2814" priority="528" operator="equal">
      <formula>11</formula>
    </cfRule>
  </conditionalFormatting>
  <conditionalFormatting sqref="K250:M254">
    <cfRule type="cellIs" dxfId="2813" priority="529" operator="equal">
      <formula>0</formula>
    </cfRule>
  </conditionalFormatting>
  <conditionalFormatting sqref="H250:H254">
    <cfRule type="cellIs" dxfId="2812" priority="530" operator="equal">
      <formula>"x"</formula>
    </cfRule>
  </conditionalFormatting>
  <conditionalFormatting sqref="H250:H254">
    <cfRule type="cellIs" dxfId="2811" priority="531" operator="equal">
      <formula>"x"</formula>
    </cfRule>
  </conditionalFormatting>
  <conditionalFormatting sqref="H250:H254">
    <cfRule type="cellIs" dxfId="2810" priority="532" operator="greaterThan">
      <formula>1753</formula>
    </cfRule>
  </conditionalFormatting>
  <conditionalFormatting sqref="N250:N254">
    <cfRule type="cellIs" dxfId="2809" priority="533" operator="between">
      <formula>121</formula>
      <formula>129</formula>
    </cfRule>
  </conditionalFormatting>
  <conditionalFormatting sqref="N250:N254">
    <cfRule type="cellIs" dxfId="2808" priority="534" operator="equal">
      <formula>527</formula>
    </cfRule>
  </conditionalFormatting>
  <conditionalFormatting sqref="N250:N254">
    <cfRule type="cellIs" dxfId="2807" priority="535" operator="equal">
      <formula>5212</formula>
    </cfRule>
  </conditionalFormatting>
  <conditionalFormatting sqref="N250:N254">
    <cfRule type="cellIs" dxfId="2806" priority="536" operator="equal">
      <formula>526</formula>
    </cfRule>
  </conditionalFormatting>
  <conditionalFormatting sqref="N250:N254">
    <cfRule type="cellIs" dxfId="2805" priority="537" operator="equal">
      <formula>8210</formula>
    </cfRule>
  </conditionalFormatting>
  <conditionalFormatting sqref="N250:N254">
    <cfRule type="cellIs" dxfId="2804" priority="538" operator="equal">
      <formula>7210</formula>
    </cfRule>
  </conditionalFormatting>
  <conditionalFormatting sqref="N250:N254">
    <cfRule type="cellIs" dxfId="2803" priority="539" operator="equal">
      <formula>4910</formula>
    </cfRule>
  </conditionalFormatting>
  <conditionalFormatting sqref="N250:N254">
    <cfRule type="cellIs" dxfId="2802" priority="540" operator="equal">
      <formula>6210</formula>
    </cfRule>
  </conditionalFormatting>
  <conditionalFormatting sqref="N250:N254">
    <cfRule type="cellIs" dxfId="2801" priority="541" operator="equal">
      <formula>5410</formula>
    </cfRule>
  </conditionalFormatting>
  <conditionalFormatting sqref="N250:N254">
    <cfRule type="cellIs" dxfId="2800" priority="542" operator="equal">
      <formula>3210</formula>
    </cfRule>
  </conditionalFormatting>
  <conditionalFormatting sqref="N250:N254">
    <cfRule type="cellIs" dxfId="2799" priority="543" operator="equal">
      <formula>111</formula>
    </cfRule>
  </conditionalFormatting>
  <conditionalFormatting sqref="F250:F254">
    <cfRule type="cellIs" dxfId="2798" priority="544" operator="equal">
      <formula>12</formula>
    </cfRule>
  </conditionalFormatting>
  <conditionalFormatting sqref="F250:F254">
    <cfRule type="cellIs" dxfId="2797" priority="545" operator="equal">
      <formula>52</formula>
    </cfRule>
  </conditionalFormatting>
  <conditionalFormatting sqref="F250:F254">
    <cfRule type="cellIs" dxfId="2796" priority="546" operator="equal">
      <formula>82</formula>
    </cfRule>
  </conditionalFormatting>
  <conditionalFormatting sqref="F250:F254">
    <cfRule type="cellIs" dxfId="2795" priority="547" operator="equal">
      <formula>72</formula>
    </cfRule>
  </conditionalFormatting>
  <conditionalFormatting sqref="F250:F254">
    <cfRule type="cellIs" dxfId="2794" priority="548" operator="equal">
      <formula>49</formula>
    </cfRule>
  </conditionalFormatting>
  <conditionalFormatting sqref="F250:F254">
    <cfRule type="cellIs" dxfId="2793" priority="549" operator="equal">
      <formula>62</formula>
    </cfRule>
  </conditionalFormatting>
  <conditionalFormatting sqref="F250:F254">
    <cfRule type="cellIs" dxfId="2792" priority="550" operator="equal">
      <formula>54</formula>
    </cfRule>
  </conditionalFormatting>
  <conditionalFormatting sqref="F250:F254">
    <cfRule type="cellIs" dxfId="2791" priority="551" operator="equal">
      <formula>32</formula>
    </cfRule>
  </conditionalFormatting>
  <conditionalFormatting sqref="F250:F254">
    <cfRule type="cellIs" dxfId="2790" priority="552" operator="equal">
      <formula>11</formula>
    </cfRule>
  </conditionalFormatting>
  <conditionalFormatting sqref="K256:M260">
    <cfRule type="cellIs" dxfId="2789" priority="553" operator="equal">
      <formula>0</formula>
    </cfRule>
  </conditionalFormatting>
  <conditionalFormatting sqref="H256:H260">
    <cfRule type="cellIs" dxfId="2788" priority="554" operator="equal">
      <formula>"x"</formula>
    </cfRule>
  </conditionalFormatting>
  <conditionalFormatting sqref="H256:H260">
    <cfRule type="cellIs" dxfId="2787" priority="555" operator="equal">
      <formula>"x"</formula>
    </cfRule>
  </conditionalFormatting>
  <conditionalFormatting sqref="H256:H260">
    <cfRule type="cellIs" dxfId="2786" priority="556" operator="greaterThan">
      <formula>1753</formula>
    </cfRule>
  </conditionalFormatting>
  <conditionalFormatting sqref="N256:N260">
    <cfRule type="cellIs" dxfId="2785" priority="557" operator="between">
      <formula>121</formula>
      <formula>129</formula>
    </cfRule>
  </conditionalFormatting>
  <conditionalFormatting sqref="N256:N260">
    <cfRule type="cellIs" dxfId="2784" priority="558" operator="equal">
      <formula>527</formula>
    </cfRule>
  </conditionalFormatting>
  <conditionalFormatting sqref="N256:N260">
    <cfRule type="cellIs" dxfId="2783" priority="559" operator="equal">
      <formula>5212</formula>
    </cfRule>
  </conditionalFormatting>
  <conditionalFormatting sqref="N256:N260">
    <cfRule type="cellIs" dxfId="2782" priority="560" operator="equal">
      <formula>526</formula>
    </cfRule>
  </conditionalFormatting>
  <conditionalFormatting sqref="N256:N260">
    <cfRule type="cellIs" dxfId="2781" priority="561" operator="equal">
      <formula>8210</formula>
    </cfRule>
  </conditionalFormatting>
  <conditionalFormatting sqref="N256:N260">
    <cfRule type="cellIs" dxfId="2780" priority="562" operator="equal">
      <formula>7210</formula>
    </cfRule>
  </conditionalFormatting>
  <conditionalFormatting sqref="N256:N260">
    <cfRule type="cellIs" dxfId="2779" priority="563" operator="equal">
      <formula>4910</formula>
    </cfRule>
  </conditionalFormatting>
  <conditionalFormatting sqref="N256:N260">
    <cfRule type="cellIs" dxfId="2778" priority="564" operator="equal">
      <formula>6210</formula>
    </cfRule>
  </conditionalFormatting>
  <conditionalFormatting sqref="N256:N260">
    <cfRule type="cellIs" dxfId="2777" priority="565" operator="equal">
      <formula>5410</formula>
    </cfRule>
  </conditionalFormatting>
  <conditionalFormatting sqref="N256:N260">
    <cfRule type="cellIs" dxfId="2776" priority="566" operator="equal">
      <formula>3210</formula>
    </cfRule>
  </conditionalFormatting>
  <conditionalFormatting sqref="N256:N260">
    <cfRule type="cellIs" dxfId="2775" priority="567" operator="equal">
      <formula>111</formula>
    </cfRule>
  </conditionalFormatting>
  <conditionalFormatting sqref="F256:F260">
    <cfRule type="cellIs" dxfId="2774" priority="568" operator="equal">
      <formula>12</formula>
    </cfRule>
  </conditionalFormatting>
  <conditionalFormatting sqref="F256:F260">
    <cfRule type="cellIs" dxfId="2773" priority="569" operator="equal">
      <formula>52</formula>
    </cfRule>
  </conditionalFormatting>
  <conditionalFormatting sqref="F256:F260">
    <cfRule type="cellIs" dxfId="2772" priority="570" operator="equal">
      <formula>82</formula>
    </cfRule>
  </conditionalFormatting>
  <conditionalFormatting sqref="F256:F260">
    <cfRule type="cellIs" dxfId="2771" priority="571" operator="equal">
      <formula>72</formula>
    </cfRule>
  </conditionalFormatting>
  <conditionalFormatting sqref="F256:F260">
    <cfRule type="cellIs" dxfId="2770" priority="572" operator="equal">
      <formula>49</formula>
    </cfRule>
  </conditionalFormatting>
  <conditionalFormatting sqref="F256:F260">
    <cfRule type="cellIs" dxfId="2769" priority="573" operator="equal">
      <formula>62</formula>
    </cfRule>
  </conditionalFormatting>
  <conditionalFormatting sqref="F256:F260">
    <cfRule type="cellIs" dxfId="2768" priority="574" operator="equal">
      <formula>54</formula>
    </cfRule>
  </conditionalFormatting>
  <conditionalFormatting sqref="F256:F260">
    <cfRule type="cellIs" dxfId="2767" priority="575" operator="equal">
      <formula>32</formula>
    </cfRule>
  </conditionalFormatting>
  <conditionalFormatting sqref="F256:F260">
    <cfRule type="cellIs" dxfId="2766" priority="576" operator="equal">
      <formula>11</formula>
    </cfRule>
  </conditionalFormatting>
  <conditionalFormatting sqref="K262:M266">
    <cfRule type="cellIs" dxfId="2765" priority="577" operator="equal">
      <formula>0</formula>
    </cfRule>
  </conditionalFormatting>
  <conditionalFormatting sqref="H262:H266">
    <cfRule type="cellIs" dxfId="2764" priority="578" operator="equal">
      <formula>"x"</formula>
    </cfRule>
  </conditionalFormatting>
  <conditionalFormatting sqref="H262:H266">
    <cfRule type="cellIs" dxfId="2763" priority="579" operator="equal">
      <formula>"x"</formula>
    </cfRule>
  </conditionalFormatting>
  <conditionalFormatting sqref="H262:H266">
    <cfRule type="cellIs" dxfId="2762" priority="580" operator="greaterThan">
      <formula>1753</formula>
    </cfRule>
  </conditionalFormatting>
  <conditionalFormatting sqref="N262:N266">
    <cfRule type="cellIs" dxfId="2761" priority="581" operator="between">
      <formula>121</formula>
      <formula>129</formula>
    </cfRule>
  </conditionalFormatting>
  <conditionalFormatting sqref="N262:N266">
    <cfRule type="cellIs" dxfId="2760" priority="582" operator="equal">
      <formula>527</formula>
    </cfRule>
  </conditionalFormatting>
  <conditionalFormatting sqref="N262:N266">
    <cfRule type="cellIs" dxfId="2759" priority="583" operator="equal">
      <formula>5212</formula>
    </cfRule>
  </conditionalFormatting>
  <conditionalFormatting sqref="N262:N266">
    <cfRule type="cellIs" dxfId="2758" priority="584" operator="equal">
      <formula>526</formula>
    </cfRule>
  </conditionalFormatting>
  <conditionalFormatting sqref="N262:N266">
    <cfRule type="cellIs" dxfId="2757" priority="585" operator="equal">
      <formula>8210</formula>
    </cfRule>
  </conditionalFormatting>
  <conditionalFormatting sqref="N262:N266">
    <cfRule type="cellIs" dxfId="2756" priority="586" operator="equal">
      <formula>7210</formula>
    </cfRule>
  </conditionalFormatting>
  <conditionalFormatting sqref="N262:N266">
    <cfRule type="cellIs" dxfId="2755" priority="587" operator="equal">
      <formula>4910</formula>
    </cfRule>
  </conditionalFormatting>
  <conditionalFormatting sqref="N262:N266">
    <cfRule type="cellIs" dxfId="2754" priority="588" operator="equal">
      <formula>6210</formula>
    </cfRule>
  </conditionalFormatting>
  <conditionalFormatting sqref="N262:N266">
    <cfRule type="cellIs" dxfId="2753" priority="589" operator="equal">
      <formula>5410</formula>
    </cfRule>
  </conditionalFormatting>
  <conditionalFormatting sqref="N262:N266">
    <cfRule type="cellIs" dxfId="2752" priority="590" operator="equal">
      <formula>3210</formula>
    </cfRule>
  </conditionalFormatting>
  <conditionalFormatting sqref="N262:N266">
    <cfRule type="cellIs" dxfId="2751" priority="591" operator="equal">
      <formula>111</formula>
    </cfRule>
  </conditionalFormatting>
  <conditionalFormatting sqref="F262:F266">
    <cfRule type="cellIs" dxfId="2750" priority="592" operator="equal">
      <formula>12</formula>
    </cfRule>
  </conditionalFormatting>
  <conditionalFormatting sqref="F262:F266">
    <cfRule type="cellIs" dxfId="2749" priority="593" operator="equal">
      <formula>52</formula>
    </cfRule>
  </conditionalFormatting>
  <conditionalFormatting sqref="F262:F266">
    <cfRule type="cellIs" dxfId="2748" priority="594" operator="equal">
      <formula>82</formula>
    </cfRule>
  </conditionalFormatting>
  <conditionalFormatting sqref="F262:F266">
    <cfRule type="cellIs" dxfId="2747" priority="595" operator="equal">
      <formula>72</formula>
    </cfRule>
  </conditionalFormatting>
  <conditionalFormatting sqref="F262:F266">
    <cfRule type="cellIs" dxfId="2746" priority="596" operator="equal">
      <formula>49</formula>
    </cfRule>
  </conditionalFormatting>
  <conditionalFormatting sqref="F262:F266">
    <cfRule type="cellIs" dxfId="2745" priority="597" operator="equal">
      <formula>62</formula>
    </cfRule>
  </conditionalFormatting>
  <conditionalFormatting sqref="F262:F266">
    <cfRule type="cellIs" dxfId="2744" priority="598" operator="equal">
      <formula>54</formula>
    </cfRule>
  </conditionalFormatting>
  <conditionalFormatting sqref="F262:F266">
    <cfRule type="cellIs" dxfId="2743" priority="599" operator="equal">
      <formula>32</formula>
    </cfRule>
  </conditionalFormatting>
  <conditionalFormatting sqref="F262:F266">
    <cfRule type="cellIs" dxfId="2742" priority="600" operator="equal">
      <formula>11</formula>
    </cfRule>
  </conditionalFormatting>
  <conditionalFormatting sqref="K268:M272">
    <cfRule type="cellIs" dxfId="2741" priority="601" operator="equal">
      <formula>0</formula>
    </cfRule>
  </conditionalFormatting>
  <conditionalFormatting sqref="H268:H272">
    <cfRule type="cellIs" dxfId="2740" priority="602" operator="equal">
      <formula>"x"</formula>
    </cfRule>
  </conditionalFormatting>
  <conditionalFormatting sqref="H268:H272">
    <cfRule type="cellIs" dxfId="2739" priority="603" operator="equal">
      <formula>"x"</formula>
    </cfRule>
  </conditionalFormatting>
  <conditionalFormatting sqref="H268:H272">
    <cfRule type="cellIs" dxfId="2738" priority="604" operator="greaterThan">
      <formula>1753</formula>
    </cfRule>
  </conditionalFormatting>
  <conditionalFormatting sqref="N268:N272">
    <cfRule type="cellIs" dxfId="2737" priority="605" operator="between">
      <formula>121</formula>
      <formula>129</formula>
    </cfRule>
  </conditionalFormatting>
  <conditionalFormatting sqref="N268:N272">
    <cfRule type="cellIs" dxfId="2736" priority="606" operator="equal">
      <formula>527</formula>
    </cfRule>
  </conditionalFormatting>
  <conditionalFormatting sqref="N268:N272">
    <cfRule type="cellIs" dxfId="2735" priority="607" operator="equal">
      <formula>5212</formula>
    </cfRule>
  </conditionalFormatting>
  <conditionalFormatting sqref="N268:N272">
    <cfRule type="cellIs" dxfId="2734" priority="608" operator="equal">
      <formula>526</formula>
    </cfRule>
  </conditionalFormatting>
  <conditionalFormatting sqref="N268:N272">
    <cfRule type="cellIs" dxfId="2733" priority="609" operator="equal">
      <formula>8210</formula>
    </cfRule>
  </conditionalFormatting>
  <conditionalFormatting sqref="N268:N272">
    <cfRule type="cellIs" dxfId="2732" priority="610" operator="equal">
      <formula>7210</formula>
    </cfRule>
  </conditionalFormatting>
  <conditionalFormatting sqref="N268:N272">
    <cfRule type="cellIs" dxfId="2731" priority="611" operator="equal">
      <formula>4910</formula>
    </cfRule>
  </conditionalFormatting>
  <conditionalFormatting sqref="N268:N272">
    <cfRule type="cellIs" dxfId="2730" priority="612" operator="equal">
      <formula>6210</formula>
    </cfRule>
  </conditionalFormatting>
  <conditionalFormatting sqref="N268:N272">
    <cfRule type="cellIs" dxfId="2729" priority="613" operator="equal">
      <formula>5410</formula>
    </cfRule>
  </conditionalFormatting>
  <conditionalFormatting sqref="N268:N272">
    <cfRule type="cellIs" dxfId="2728" priority="614" operator="equal">
      <formula>3210</formula>
    </cfRule>
  </conditionalFormatting>
  <conditionalFormatting sqref="N268:N272">
    <cfRule type="cellIs" dxfId="2727" priority="615" operator="equal">
      <formula>111</formula>
    </cfRule>
  </conditionalFormatting>
  <conditionalFormatting sqref="F268:F272">
    <cfRule type="cellIs" dxfId="2726" priority="616" operator="equal">
      <formula>12</formula>
    </cfRule>
  </conditionalFormatting>
  <conditionalFormatting sqref="F268:F272">
    <cfRule type="cellIs" dxfId="2725" priority="617" operator="equal">
      <formula>52</formula>
    </cfRule>
  </conditionalFormatting>
  <conditionalFormatting sqref="F268:F272">
    <cfRule type="cellIs" dxfId="2724" priority="618" operator="equal">
      <formula>82</formula>
    </cfRule>
  </conditionalFormatting>
  <conditionalFormatting sqref="F268:F272">
    <cfRule type="cellIs" dxfId="2723" priority="619" operator="equal">
      <formula>72</formula>
    </cfRule>
  </conditionalFormatting>
  <conditionalFormatting sqref="F268:F272">
    <cfRule type="cellIs" dxfId="2722" priority="620" operator="equal">
      <formula>49</formula>
    </cfRule>
  </conditionalFormatting>
  <conditionalFormatting sqref="F268:F272">
    <cfRule type="cellIs" dxfId="2721" priority="621" operator="equal">
      <formula>62</formula>
    </cfRule>
  </conditionalFormatting>
  <conditionalFormatting sqref="F268:F272">
    <cfRule type="cellIs" dxfId="2720" priority="622" operator="equal">
      <formula>54</formula>
    </cfRule>
  </conditionalFormatting>
  <conditionalFormatting sqref="F268:F272">
    <cfRule type="cellIs" dxfId="2719" priority="623" operator="equal">
      <formula>32</formula>
    </cfRule>
  </conditionalFormatting>
  <conditionalFormatting sqref="F268:F272">
    <cfRule type="cellIs" dxfId="2718" priority="624" operator="equal">
      <formula>11</formula>
    </cfRule>
  </conditionalFormatting>
  <conditionalFormatting sqref="K275:M279">
    <cfRule type="cellIs" dxfId="2717" priority="625" operator="equal">
      <formula>0</formula>
    </cfRule>
  </conditionalFormatting>
  <conditionalFormatting sqref="H275:H279">
    <cfRule type="cellIs" dxfId="2716" priority="626" operator="equal">
      <formula>"x"</formula>
    </cfRule>
  </conditionalFormatting>
  <conditionalFormatting sqref="H275:H279">
    <cfRule type="cellIs" dxfId="2715" priority="627" operator="equal">
      <formula>"x"</formula>
    </cfRule>
  </conditionalFormatting>
  <conditionalFormatting sqref="H275:H279">
    <cfRule type="cellIs" dxfId="2714" priority="628" operator="greaterThan">
      <formula>1753</formula>
    </cfRule>
  </conditionalFormatting>
  <conditionalFormatting sqref="N275:N279">
    <cfRule type="cellIs" dxfId="2713" priority="629" operator="between">
      <formula>121</formula>
      <formula>129</formula>
    </cfRule>
  </conditionalFormatting>
  <conditionalFormatting sqref="N275:N279">
    <cfRule type="cellIs" dxfId="2712" priority="630" operator="equal">
      <formula>527</formula>
    </cfRule>
  </conditionalFormatting>
  <conditionalFormatting sqref="N275:N279">
    <cfRule type="cellIs" dxfId="2711" priority="631" operator="equal">
      <formula>5212</formula>
    </cfRule>
  </conditionalFormatting>
  <conditionalFormatting sqref="N275:N279">
    <cfRule type="cellIs" dxfId="2710" priority="632" operator="equal">
      <formula>526</formula>
    </cfRule>
  </conditionalFormatting>
  <conditionalFormatting sqref="N275:N279">
    <cfRule type="cellIs" dxfId="2709" priority="633" operator="equal">
      <formula>8210</formula>
    </cfRule>
  </conditionalFormatting>
  <conditionalFormatting sqref="N275:N279">
    <cfRule type="cellIs" dxfId="2708" priority="634" operator="equal">
      <formula>7210</formula>
    </cfRule>
  </conditionalFormatting>
  <conditionalFormatting sqref="N275:N279">
    <cfRule type="cellIs" dxfId="2707" priority="635" operator="equal">
      <formula>4910</formula>
    </cfRule>
  </conditionalFormatting>
  <conditionalFormatting sqref="N275:N279">
    <cfRule type="cellIs" dxfId="2706" priority="636" operator="equal">
      <formula>6210</formula>
    </cfRule>
  </conditionalFormatting>
  <conditionalFormatting sqref="N275:N279">
    <cfRule type="cellIs" dxfId="2705" priority="637" operator="equal">
      <formula>5410</formula>
    </cfRule>
  </conditionalFormatting>
  <conditionalFormatting sqref="N275:N279">
    <cfRule type="cellIs" dxfId="2704" priority="638" operator="equal">
      <formula>3210</formula>
    </cfRule>
  </conditionalFormatting>
  <conditionalFormatting sqref="N275:N279">
    <cfRule type="cellIs" dxfId="2703" priority="639" operator="equal">
      <formula>111</formula>
    </cfRule>
  </conditionalFormatting>
  <conditionalFormatting sqref="F275:F279">
    <cfRule type="cellIs" dxfId="2702" priority="640" operator="equal">
      <formula>12</formula>
    </cfRule>
  </conditionalFormatting>
  <conditionalFormatting sqref="F275:F279">
    <cfRule type="cellIs" dxfId="2701" priority="641" operator="equal">
      <formula>52</formula>
    </cfRule>
  </conditionalFormatting>
  <conditionalFormatting sqref="F275:F279">
    <cfRule type="cellIs" dxfId="2700" priority="642" operator="equal">
      <formula>82</formula>
    </cfRule>
  </conditionalFormatting>
  <conditionalFormatting sqref="F275:F279">
    <cfRule type="cellIs" dxfId="2699" priority="643" operator="equal">
      <formula>72</formula>
    </cfRule>
  </conditionalFormatting>
  <conditionalFormatting sqref="F275:F279">
    <cfRule type="cellIs" dxfId="2698" priority="644" operator="equal">
      <formula>49</formula>
    </cfRule>
  </conditionalFormatting>
  <conditionalFormatting sqref="F275:F279">
    <cfRule type="cellIs" dxfId="2697" priority="645" operator="equal">
      <formula>62</formula>
    </cfRule>
  </conditionalFormatting>
  <conditionalFormatting sqref="F275:F279">
    <cfRule type="cellIs" dxfId="2696" priority="646" operator="equal">
      <formula>54</formula>
    </cfRule>
  </conditionalFormatting>
  <conditionalFormatting sqref="F275:F279">
    <cfRule type="cellIs" dxfId="2695" priority="647" operator="equal">
      <formula>32</formula>
    </cfRule>
  </conditionalFormatting>
  <conditionalFormatting sqref="F275:F279">
    <cfRule type="cellIs" dxfId="2694" priority="648" operator="equal">
      <formula>11</formula>
    </cfRule>
  </conditionalFormatting>
  <conditionalFormatting sqref="K281:M285">
    <cfRule type="cellIs" dxfId="2693" priority="649" operator="equal">
      <formula>0</formula>
    </cfRule>
  </conditionalFormatting>
  <conditionalFormatting sqref="H281:H285">
    <cfRule type="cellIs" dxfId="2692" priority="650" operator="equal">
      <formula>"x"</formula>
    </cfRule>
  </conditionalFormatting>
  <conditionalFormatting sqref="H281:H285">
    <cfRule type="cellIs" dxfId="2691" priority="651" operator="equal">
      <formula>"x"</formula>
    </cfRule>
  </conditionalFormatting>
  <conditionalFormatting sqref="H281:H285">
    <cfRule type="cellIs" dxfId="2690" priority="652" operator="greaterThan">
      <formula>1753</formula>
    </cfRule>
  </conditionalFormatting>
  <conditionalFormatting sqref="N281:N285">
    <cfRule type="cellIs" dxfId="2689" priority="653" operator="between">
      <formula>121</formula>
      <formula>129</formula>
    </cfRule>
  </conditionalFormatting>
  <conditionalFormatting sqref="N281:N285">
    <cfRule type="cellIs" dxfId="2688" priority="654" operator="equal">
      <formula>527</formula>
    </cfRule>
  </conditionalFormatting>
  <conditionalFormatting sqref="N281:N285">
    <cfRule type="cellIs" dxfId="2687" priority="655" operator="equal">
      <formula>5212</formula>
    </cfRule>
  </conditionalFormatting>
  <conditionalFormatting sqref="N281:N285">
    <cfRule type="cellIs" dxfId="2686" priority="656" operator="equal">
      <formula>526</formula>
    </cfRule>
  </conditionalFormatting>
  <conditionalFormatting sqref="N281:N285">
    <cfRule type="cellIs" dxfId="2685" priority="657" operator="equal">
      <formula>8210</formula>
    </cfRule>
  </conditionalFormatting>
  <conditionalFormatting sqref="N281:N285">
    <cfRule type="cellIs" dxfId="2684" priority="658" operator="equal">
      <formula>7210</formula>
    </cfRule>
  </conditionalFormatting>
  <conditionalFormatting sqref="N281:N285">
    <cfRule type="cellIs" dxfId="2683" priority="659" operator="equal">
      <formula>4910</formula>
    </cfRule>
  </conditionalFormatting>
  <conditionalFormatting sqref="N281:N285">
    <cfRule type="cellIs" dxfId="2682" priority="660" operator="equal">
      <formula>6210</formula>
    </cfRule>
  </conditionalFormatting>
  <conditionalFormatting sqref="N281:N285">
    <cfRule type="cellIs" dxfId="2681" priority="661" operator="equal">
      <formula>5410</formula>
    </cfRule>
  </conditionalFormatting>
  <conditionalFormatting sqref="N281:N285">
    <cfRule type="cellIs" dxfId="2680" priority="662" operator="equal">
      <formula>3210</formula>
    </cfRule>
  </conditionalFormatting>
  <conditionalFormatting sqref="N281:N285">
    <cfRule type="cellIs" dxfId="2679" priority="663" operator="equal">
      <formula>111</formula>
    </cfRule>
  </conditionalFormatting>
  <conditionalFormatting sqref="F281:F285">
    <cfRule type="cellIs" dxfId="2678" priority="664" operator="equal">
      <formula>12</formula>
    </cfRule>
  </conditionalFormatting>
  <conditionalFormatting sqref="F281:F285">
    <cfRule type="cellIs" dxfId="2677" priority="665" operator="equal">
      <formula>52</formula>
    </cfRule>
  </conditionalFormatting>
  <conditionalFormatting sqref="F281:F285">
    <cfRule type="cellIs" dxfId="2676" priority="666" operator="equal">
      <formula>82</formula>
    </cfRule>
  </conditionalFormatting>
  <conditionalFormatting sqref="F281:F285">
    <cfRule type="cellIs" dxfId="2675" priority="667" operator="equal">
      <formula>72</formula>
    </cfRule>
  </conditionalFormatting>
  <conditionalFormatting sqref="F281:F285">
    <cfRule type="cellIs" dxfId="2674" priority="668" operator="equal">
      <formula>49</formula>
    </cfRule>
  </conditionalFormatting>
  <conditionalFormatting sqref="F281:F285">
    <cfRule type="cellIs" dxfId="2673" priority="669" operator="equal">
      <formula>62</formula>
    </cfRule>
  </conditionalFormatting>
  <conditionalFormatting sqref="F281:F285">
    <cfRule type="cellIs" dxfId="2672" priority="670" operator="equal">
      <formula>54</formula>
    </cfRule>
  </conditionalFormatting>
  <conditionalFormatting sqref="F281:F285">
    <cfRule type="cellIs" dxfId="2671" priority="671" operator="equal">
      <formula>32</formula>
    </cfRule>
  </conditionalFormatting>
  <conditionalFormatting sqref="F281:F285">
    <cfRule type="cellIs" dxfId="2670" priority="672" operator="equal">
      <formula>11</formula>
    </cfRule>
  </conditionalFormatting>
  <conditionalFormatting sqref="K287:M291">
    <cfRule type="cellIs" dxfId="2669" priority="673" operator="equal">
      <formula>0</formula>
    </cfRule>
  </conditionalFormatting>
  <conditionalFormatting sqref="H287:H291">
    <cfRule type="cellIs" dxfId="2668" priority="674" operator="equal">
      <formula>"x"</formula>
    </cfRule>
  </conditionalFormatting>
  <conditionalFormatting sqref="H287:H291">
    <cfRule type="cellIs" dxfId="2667" priority="675" operator="equal">
      <formula>"x"</formula>
    </cfRule>
  </conditionalFormatting>
  <conditionalFormatting sqref="H287:H291">
    <cfRule type="cellIs" dxfId="2666" priority="676" operator="greaterThan">
      <formula>1753</formula>
    </cfRule>
  </conditionalFormatting>
  <conditionalFormatting sqref="N287:N291">
    <cfRule type="cellIs" dxfId="2665" priority="677" operator="between">
      <formula>121</formula>
      <formula>129</formula>
    </cfRule>
  </conditionalFormatting>
  <conditionalFormatting sqref="N287:N291">
    <cfRule type="cellIs" dxfId="2664" priority="678" operator="equal">
      <formula>527</formula>
    </cfRule>
  </conditionalFormatting>
  <conditionalFormatting sqref="N287:N291">
    <cfRule type="cellIs" dxfId="2663" priority="679" operator="equal">
      <formula>5212</formula>
    </cfRule>
  </conditionalFormatting>
  <conditionalFormatting sqref="N287:N291">
    <cfRule type="cellIs" dxfId="2662" priority="680" operator="equal">
      <formula>526</formula>
    </cfRule>
  </conditionalFormatting>
  <conditionalFormatting sqref="N287:N291">
    <cfRule type="cellIs" dxfId="2661" priority="681" operator="equal">
      <formula>8210</formula>
    </cfRule>
  </conditionalFormatting>
  <conditionalFormatting sqref="N287:N291">
    <cfRule type="cellIs" dxfId="2660" priority="682" operator="equal">
      <formula>7210</formula>
    </cfRule>
  </conditionalFormatting>
  <conditionalFormatting sqref="N287:N291">
    <cfRule type="cellIs" dxfId="2659" priority="683" operator="equal">
      <formula>4910</formula>
    </cfRule>
  </conditionalFormatting>
  <conditionalFormatting sqref="N287:N291">
    <cfRule type="cellIs" dxfId="2658" priority="684" operator="equal">
      <formula>6210</formula>
    </cfRule>
  </conditionalFormatting>
  <conditionalFormatting sqref="N287:N291">
    <cfRule type="cellIs" dxfId="2657" priority="685" operator="equal">
      <formula>5410</formula>
    </cfRule>
  </conditionalFormatting>
  <conditionalFormatting sqref="N287:N291">
    <cfRule type="cellIs" dxfId="2656" priority="686" operator="equal">
      <formula>3210</formula>
    </cfRule>
  </conditionalFormatting>
  <conditionalFormatting sqref="N287:N291">
    <cfRule type="cellIs" dxfId="2655" priority="687" operator="equal">
      <formula>111</formula>
    </cfRule>
  </conditionalFormatting>
  <conditionalFormatting sqref="F287:F291">
    <cfRule type="cellIs" dxfId="2654" priority="688" operator="equal">
      <formula>12</formula>
    </cfRule>
  </conditionalFormatting>
  <conditionalFormatting sqref="F287:F291">
    <cfRule type="cellIs" dxfId="2653" priority="689" operator="equal">
      <formula>52</formula>
    </cfRule>
  </conditionalFormatting>
  <conditionalFormatting sqref="F287:F291">
    <cfRule type="cellIs" dxfId="2652" priority="690" operator="equal">
      <formula>82</formula>
    </cfRule>
  </conditionalFormatting>
  <conditionalFormatting sqref="F287:F291">
    <cfRule type="cellIs" dxfId="2651" priority="691" operator="equal">
      <formula>72</formula>
    </cfRule>
  </conditionalFormatting>
  <conditionalFormatting sqref="F287:F291">
    <cfRule type="cellIs" dxfId="2650" priority="692" operator="equal">
      <formula>49</formula>
    </cfRule>
  </conditionalFormatting>
  <conditionalFormatting sqref="F287:F291">
    <cfRule type="cellIs" dxfId="2649" priority="693" operator="equal">
      <formula>62</formula>
    </cfRule>
  </conditionalFormatting>
  <conditionalFormatting sqref="F287:F291">
    <cfRule type="cellIs" dxfId="2648" priority="694" operator="equal">
      <formula>54</formula>
    </cfRule>
  </conditionalFormatting>
  <conditionalFormatting sqref="F287:F291">
    <cfRule type="cellIs" dxfId="2647" priority="695" operator="equal">
      <formula>32</formula>
    </cfRule>
  </conditionalFormatting>
  <conditionalFormatting sqref="F287:F291">
    <cfRule type="cellIs" dxfId="2646" priority="696" operator="equal">
      <formula>11</formula>
    </cfRule>
  </conditionalFormatting>
  <conditionalFormatting sqref="K293:M297">
    <cfRule type="cellIs" dxfId="2645" priority="697" operator="equal">
      <formula>0</formula>
    </cfRule>
  </conditionalFormatting>
  <conditionalFormatting sqref="H293:H297">
    <cfRule type="cellIs" dxfId="2644" priority="698" operator="equal">
      <formula>"x"</formula>
    </cfRule>
  </conditionalFormatting>
  <conditionalFormatting sqref="H293:H297">
    <cfRule type="cellIs" dxfId="2643" priority="699" operator="equal">
      <formula>"x"</formula>
    </cfRule>
  </conditionalFormatting>
  <conditionalFormatting sqref="H293:H297">
    <cfRule type="cellIs" dxfId="2642" priority="700" operator="greaterThan">
      <formula>1753</formula>
    </cfRule>
  </conditionalFormatting>
  <conditionalFormatting sqref="N293:N297">
    <cfRule type="cellIs" dxfId="2641" priority="701" operator="between">
      <formula>121</formula>
      <formula>129</formula>
    </cfRule>
  </conditionalFormatting>
  <conditionalFormatting sqref="N293:N297">
    <cfRule type="cellIs" dxfId="2640" priority="702" operator="equal">
      <formula>527</formula>
    </cfRule>
  </conditionalFormatting>
  <conditionalFormatting sqref="N293:N297">
    <cfRule type="cellIs" dxfId="2639" priority="703" operator="equal">
      <formula>5212</formula>
    </cfRule>
  </conditionalFormatting>
  <conditionalFormatting sqref="N293:N297">
    <cfRule type="cellIs" dxfId="2638" priority="704" operator="equal">
      <formula>526</formula>
    </cfRule>
  </conditionalFormatting>
  <conditionalFormatting sqref="N293:N297">
    <cfRule type="cellIs" dxfId="2637" priority="705" operator="equal">
      <formula>8210</formula>
    </cfRule>
  </conditionalFormatting>
  <conditionalFormatting sqref="N293:N297">
    <cfRule type="cellIs" dxfId="2636" priority="706" operator="equal">
      <formula>7210</formula>
    </cfRule>
  </conditionalFormatting>
  <conditionalFormatting sqref="N293:N297">
    <cfRule type="cellIs" dxfId="2635" priority="707" operator="equal">
      <formula>4910</formula>
    </cfRule>
  </conditionalFormatting>
  <conditionalFormatting sqref="N293:N297">
    <cfRule type="cellIs" dxfId="2634" priority="708" operator="equal">
      <formula>6210</formula>
    </cfRule>
  </conditionalFormatting>
  <conditionalFormatting sqref="N293:N297">
    <cfRule type="cellIs" dxfId="2633" priority="709" operator="equal">
      <formula>5410</formula>
    </cfRule>
  </conditionalFormatting>
  <conditionalFormatting sqref="N293:N297">
    <cfRule type="cellIs" dxfId="2632" priority="710" operator="equal">
      <formula>3210</formula>
    </cfRule>
  </conditionalFormatting>
  <conditionalFormatting sqref="N293:N297">
    <cfRule type="cellIs" dxfId="2631" priority="711" operator="equal">
      <formula>111</formula>
    </cfRule>
  </conditionalFormatting>
  <conditionalFormatting sqref="F293:F297">
    <cfRule type="cellIs" dxfId="2630" priority="712" operator="equal">
      <formula>12</formula>
    </cfRule>
  </conditionalFormatting>
  <conditionalFormatting sqref="F293:F297">
    <cfRule type="cellIs" dxfId="2629" priority="713" operator="equal">
      <formula>52</formula>
    </cfRule>
  </conditionalFormatting>
  <conditionalFormatting sqref="F293:F297">
    <cfRule type="cellIs" dxfId="2628" priority="714" operator="equal">
      <formula>82</formula>
    </cfRule>
  </conditionalFormatting>
  <conditionalFormatting sqref="F293:F297">
    <cfRule type="cellIs" dxfId="2627" priority="715" operator="equal">
      <formula>72</formula>
    </cfRule>
  </conditionalFormatting>
  <conditionalFormatting sqref="F293:F297">
    <cfRule type="cellIs" dxfId="2626" priority="716" operator="equal">
      <formula>49</formula>
    </cfRule>
  </conditionalFormatting>
  <conditionalFormatting sqref="F293:F297">
    <cfRule type="cellIs" dxfId="2625" priority="717" operator="equal">
      <formula>62</formula>
    </cfRule>
  </conditionalFormatting>
  <conditionalFormatting sqref="F293:F297">
    <cfRule type="cellIs" dxfId="2624" priority="718" operator="equal">
      <formula>54</formula>
    </cfRule>
  </conditionalFormatting>
  <conditionalFormatting sqref="F293:F297">
    <cfRule type="cellIs" dxfId="2623" priority="719" operator="equal">
      <formula>32</formula>
    </cfRule>
  </conditionalFormatting>
  <conditionalFormatting sqref="F293:F297">
    <cfRule type="cellIs" dxfId="2622" priority="720" operator="equal">
      <formula>11</formula>
    </cfRule>
  </conditionalFormatting>
  <conditionalFormatting sqref="K299:M303">
    <cfRule type="cellIs" dxfId="2621" priority="721" operator="equal">
      <formula>0</formula>
    </cfRule>
  </conditionalFormatting>
  <conditionalFormatting sqref="H299:H303">
    <cfRule type="cellIs" dxfId="2620" priority="722" operator="equal">
      <formula>"x"</formula>
    </cfRule>
  </conditionalFormatting>
  <conditionalFormatting sqref="H299:H303">
    <cfRule type="cellIs" dxfId="2619" priority="723" operator="equal">
      <formula>"x"</formula>
    </cfRule>
  </conditionalFormatting>
  <conditionalFormatting sqref="H299:H303">
    <cfRule type="cellIs" dxfId="2618" priority="724" operator="greaterThan">
      <formula>1753</formula>
    </cfRule>
  </conditionalFormatting>
  <conditionalFormatting sqref="N299:N303">
    <cfRule type="cellIs" dxfId="2617" priority="725" operator="between">
      <formula>121</formula>
      <formula>129</formula>
    </cfRule>
  </conditionalFormatting>
  <conditionalFormatting sqref="N299:N303">
    <cfRule type="cellIs" dxfId="2616" priority="726" operator="equal">
      <formula>527</formula>
    </cfRule>
  </conditionalFormatting>
  <conditionalFormatting sqref="N299:N303">
    <cfRule type="cellIs" dxfId="2615" priority="727" operator="equal">
      <formula>5212</formula>
    </cfRule>
  </conditionalFormatting>
  <conditionalFormatting sqref="N299:N303">
    <cfRule type="cellIs" dxfId="2614" priority="728" operator="equal">
      <formula>526</formula>
    </cfRule>
  </conditionalFormatting>
  <conditionalFormatting sqref="N299:N303">
    <cfRule type="cellIs" dxfId="2613" priority="729" operator="equal">
      <formula>8210</formula>
    </cfRule>
  </conditionalFormatting>
  <conditionalFormatting sqref="N299:N303">
    <cfRule type="cellIs" dxfId="2612" priority="730" operator="equal">
      <formula>7210</formula>
    </cfRule>
  </conditionalFormatting>
  <conditionalFormatting sqref="N299:N303">
    <cfRule type="cellIs" dxfId="2611" priority="731" operator="equal">
      <formula>4910</formula>
    </cfRule>
  </conditionalFormatting>
  <conditionalFormatting sqref="N299:N303">
    <cfRule type="cellIs" dxfId="2610" priority="732" operator="equal">
      <formula>6210</formula>
    </cfRule>
  </conditionalFormatting>
  <conditionalFormatting sqref="N299:N303">
    <cfRule type="cellIs" dxfId="2609" priority="733" operator="equal">
      <formula>5410</formula>
    </cfRule>
  </conditionalFormatting>
  <conditionalFormatting sqref="N299:N303">
    <cfRule type="cellIs" dxfId="2608" priority="734" operator="equal">
      <formula>3210</formula>
    </cfRule>
  </conditionalFormatting>
  <conditionalFormatting sqref="N299:N303">
    <cfRule type="cellIs" dxfId="2607" priority="735" operator="equal">
      <formula>111</formula>
    </cfRule>
  </conditionalFormatting>
  <conditionalFormatting sqref="F299:F303">
    <cfRule type="cellIs" dxfId="2606" priority="736" operator="equal">
      <formula>12</formula>
    </cfRule>
  </conditionalFormatting>
  <conditionalFormatting sqref="F299:F303">
    <cfRule type="cellIs" dxfId="2605" priority="737" operator="equal">
      <formula>52</formula>
    </cfRule>
  </conditionalFormatting>
  <conditionalFormatting sqref="F299:F303">
    <cfRule type="cellIs" dxfId="2604" priority="738" operator="equal">
      <formula>82</formula>
    </cfRule>
  </conditionalFormatting>
  <conditionalFormatting sqref="F299:F303">
    <cfRule type="cellIs" dxfId="2603" priority="739" operator="equal">
      <formula>72</formula>
    </cfRule>
  </conditionalFormatting>
  <conditionalFormatting sqref="F299:F303">
    <cfRule type="cellIs" dxfId="2602" priority="740" operator="equal">
      <formula>49</formula>
    </cfRule>
  </conditionalFormatting>
  <conditionalFormatting sqref="F299:F303">
    <cfRule type="cellIs" dxfId="2601" priority="741" operator="equal">
      <formula>62</formula>
    </cfRule>
  </conditionalFormatting>
  <conditionalFormatting sqref="F299:F303">
    <cfRule type="cellIs" dxfId="2600" priority="742" operator="equal">
      <formula>54</formula>
    </cfRule>
  </conditionalFormatting>
  <conditionalFormatting sqref="F299:F303">
    <cfRule type="cellIs" dxfId="2599" priority="743" operator="equal">
      <formula>32</formula>
    </cfRule>
  </conditionalFormatting>
  <conditionalFormatting sqref="F299:F303">
    <cfRule type="cellIs" dxfId="2598" priority="744" operator="equal">
      <formula>11</formula>
    </cfRule>
  </conditionalFormatting>
  <conditionalFormatting sqref="K305:M309">
    <cfRule type="cellIs" dxfId="2597" priority="745" operator="equal">
      <formula>0</formula>
    </cfRule>
  </conditionalFormatting>
  <conditionalFormatting sqref="H305:H309">
    <cfRule type="cellIs" dxfId="2596" priority="746" operator="equal">
      <formula>"x"</formula>
    </cfRule>
  </conditionalFormatting>
  <conditionalFormatting sqref="H305:H309">
    <cfRule type="cellIs" dxfId="2595" priority="747" operator="equal">
      <formula>"x"</formula>
    </cfRule>
  </conditionalFormatting>
  <conditionalFormatting sqref="H305:H309">
    <cfRule type="cellIs" dxfId="2594" priority="748" operator="greaterThan">
      <formula>1753</formula>
    </cfRule>
  </conditionalFormatting>
  <conditionalFormatting sqref="N305:N309">
    <cfRule type="cellIs" dxfId="2593" priority="749" operator="between">
      <formula>121</formula>
      <formula>129</formula>
    </cfRule>
  </conditionalFormatting>
  <conditionalFormatting sqref="N305:N309">
    <cfRule type="cellIs" dxfId="2592" priority="750" operator="equal">
      <formula>527</formula>
    </cfRule>
  </conditionalFormatting>
  <conditionalFormatting sqref="N305:N309">
    <cfRule type="cellIs" dxfId="2591" priority="751" operator="equal">
      <formula>5212</formula>
    </cfRule>
  </conditionalFormatting>
  <conditionalFormatting sqref="N305:N309">
    <cfRule type="cellIs" dxfId="2590" priority="752" operator="equal">
      <formula>526</formula>
    </cfRule>
  </conditionalFormatting>
  <conditionalFormatting sqref="N305:N309">
    <cfRule type="cellIs" dxfId="2589" priority="753" operator="equal">
      <formula>8210</formula>
    </cfRule>
  </conditionalFormatting>
  <conditionalFormatting sqref="N305:N309">
    <cfRule type="cellIs" dxfId="2588" priority="754" operator="equal">
      <formula>7210</formula>
    </cfRule>
  </conditionalFormatting>
  <conditionalFormatting sqref="N305:N309">
    <cfRule type="cellIs" dxfId="2587" priority="755" operator="equal">
      <formula>4910</formula>
    </cfRule>
  </conditionalFormatting>
  <conditionalFormatting sqref="N305:N309">
    <cfRule type="cellIs" dxfId="2586" priority="756" operator="equal">
      <formula>6210</formula>
    </cfRule>
  </conditionalFormatting>
  <conditionalFormatting sqref="N305:N309">
    <cfRule type="cellIs" dxfId="2585" priority="757" operator="equal">
      <formula>5410</formula>
    </cfRule>
  </conditionalFormatting>
  <conditionalFormatting sqref="N305:N309">
    <cfRule type="cellIs" dxfId="2584" priority="758" operator="equal">
      <formula>3210</formula>
    </cfRule>
  </conditionalFormatting>
  <conditionalFormatting sqref="N305:N309">
    <cfRule type="cellIs" dxfId="2583" priority="759" operator="equal">
      <formula>111</formula>
    </cfRule>
  </conditionalFormatting>
  <conditionalFormatting sqref="F305:F309">
    <cfRule type="cellIs" dxfId="2582" priority="760" operator="equal">
      <formula>12</formula>
    </cfRule>
  </conditionalFormatting>
  <conditionalFormatting sqref="F305:F309">
    <cfRule type="cellIs" dxfId="2581" priority="761" operator="equal">
      <formula>52</formula>
    </cfRule>
  </conditionalFormatting>
  <conditionalFormatting sqref="F305:F309">
    <cfRule type="cellIs" dxfId="2580" priority="762" operator="equal">
      <formula>82</formula>
    </cfRule>
  </conditionalFormatting>
  <conditionalFormatting sqref="F305:F309">
    <cfRule type="cellIs" dxfId="2579" priority="763" operator="equal">
      <formula>72</formula>
    </cfRule>
  </conditionalFormatting>
  <conditionalFormatting sqref="F305:F309">
    <cfRule type="cellIs" dxfId="2578" priority="764" operator="equal">
      <formula>49</formula>
    </cfRule>
  </conditionalFormatting>
  <conditionalFormatting sqref="F305:F309">
    <cfRule type="cellIs" dxfId="2577" priority="765" operator="equal">
      <formula>62</formula>
    </cfRule>
  </conditionalFormatting>
  <conditionalFormatting sqref="F305:F309">
    <cfRule type="cellIs" dxfId="2576" priority="766" operator="equal">
      <formula>54</formula>
    </cfRule>
  </conditionalFormatting>
  <conditionalFormatting sqref="F305:F309">
    <cfRule type="cellIs" dxfId="2575" priority="767" operator="equal">
      <formula>32</formula>
    </cfRule>
  </conditionalFormatting>
  <conditionalFormatting sqref="F305:F309">
    <cfRule type="cellIs" dxfId="2574" priority="768" operator="equal">
      <formula>11</formula>
    </cfRule>
  </conditionalFormatting>
  <conditionalFormatting sqref="K312:M316">
    <cfRule type="cellIs" dxfId="2573" priority="769" operator="equal">
      <formula>0</formula>
    </cfRule>
  </conditionalFormatting>
  <conditionalFormatting sqref="H312:H316">
    <cfRule type="cellIs" dxfId="2572" priority="770" operator="equal">
      <formula>"x"</formula>
    </cfRule>
  </conditionalFormatting>
  <conditionalFormatting sqref="H312:H316">
    <cfRule type="cellIs" dxfId="2571" priority="771" operator="equal">
      <formula>"x"</formula>
    </cfRule>
  </conditionalFormatting>
  <conditionalFormatting sqref="H312:H316">
    <cfRule type="cellIs" dxfId="2570" priority="772" operator="greaterThan">
      <formula>1753</formula>
    </cfRule>
  </conditionalFormatting>
  <conditionalFormatting sqref="N312:N316">
    <cfRule type="cellIs" dxfId="2569" priority="773" operator="between">
      <formula>121</formula>
      <formula>129</formula>
    </cfRule>
  </conditionalFormatting>
  <conditionalFormatting sqref="N312:N316">
    <cfRule type="cellIs" dxfId="2568" priority="774" operator="equal">
      <formula>527</formula>
    </cfRule>
  </conditionalFormatting>
  <conditionalFormatting sqref="N312:N316">
    <cfRule type="cellIs" dxfId="2567" priority="775" operator="equal">
      <formula>5212</formula>
    </cfRule>
  </conditionalFormatting>
  <conditionalFormatting sqref="N312:N316">
    <cfRule type="cellIs" dxfId="2566" priority="776" operator="equal">
      <formula>526</formula>
    </cfRule>
  </conditionalFormatting>
  <conditionalFormatting sqref="N312:N316">
    <cfRule type="cellIs" dxfId="2565" priority="777" operator="equal">
      <formula>8210</formula>
    </cfRule>
  </conditionalFormatting>
  <conditionalFormatting sqref="N312:N316">
    <cfRule type="cellIs" dxfId="2564" priority="778" operator="equal">
      <formula>7210</formula>
    </cfRule>
  </conditionalFormatting>
  <conditionalFormatting sqref="N312:N316">
    <cfRule type="cellIs" dxfId="2563" priority="779" operator="equal">
      <formula>4910</formula>
    </cfRule>
  </conditionalFormatting>
  <conditionalFormatting sqref="N312:N316">
    <cfRule type="cellIs" dxfId="2562" priority="780" operator="equal">
      <formula>6210</formula>
    </cfRule>
  </conditionalFormatting>
  <conditionalFormatting sqref="N312:N316">
    <cfRule type="cellIs" dxfId="2561" priority="781" operator="equal">
      <formula>5410</formula>
    </cfRule>
  </conditionalFormatting>
  <conditionalFormatting sqref="N312:N316">
    <cfRule type="cellIs" dxfId="2560" priority="782" operator="equal">
      <formula>3210</formula>
    </cfRule>
  </conditionalFormatting>
  <conditionalFormatting sqref="N312:N316">
    <cfRule type="cellIs" dxfId="2559" priority="783" operator="equal">
      <formula>111</formula>
    </cfRule>
  </conditionalFormatting>
  <conditionalFormatting sqref="F312:F316">
    <cfRule type="cellIs" dxfId="2558" priority="784" operator="equal">
      <formula>12</formula>
    </cfRule>
  </conditionalFormatting>
  <conditionalFormatting sqref="F312:F316">
    <cfRule type="cellIs" dxfId="2557" priority="785" operator="equal">
      <formula>52</formula>
    </cfRule>
  </conditionalFormatting>
  <conditionalFormatting sqref="F312:F316">
    <cfRule type="cellIs" dxfId="2556" priority="786" operator="equal">
      <formula>82</formula>
    </cfRule>
  </conditionalFormatting>
  <conditionalFormatting sqref="F312:F316">
    <cfRule type="cellIs" dxfId="2555" priority="787" operator="equal">
      <formula>72</formula>
    </cfRule>
  </conditionalFormatting>
  <conditionalFormatting sqref="F312:F316">
    <cfRule type="cellIs" dxfId="2554" priority="788" operator="equal">
      <formula>49</formula>
    </cfRule>
  </conditionalFormatting>
  <conditionalFormatting sqref="F312:F316">
    <cfRule type="cellIs" dxfId="2553" priority="789" operator="equal">
      <formula>62</formula>
    </cfRule>
  </conditionalFormatting>
  <conditionalFormatting sqref="F312:F316">
    <cfRule type="cellIs" dxfId="2552" priority="790" operator="equal">
      <formula>54</formula>
    </cfRule>
  </conditionalFormatting>
  <conditionalFormatting sqref="F312:F316">
    <cfRule type="cellIs" dxfId="2551" priority="791" operator="equal">
      <formula>32</formula>
    </cfRule>
  </conditionalFormatting>
  <conditionalFormatting sqref="F312:F316">
    <cfRule type="cellIs" dxfId="2550" priority="792" operator="equal">
      <formula>11</formula>
    </cfRule>
  </conditionalFormatting>
  <conditionalFormatting sqref="K318:M322">
    <cfRule type="cellIs" dxfId="2549" priority="793" operator="equal">
      <formula>0</formula>
    </cfRule>
  </conditionalFormatting>
  <conditionalFormatting sqref="H318:H322">
    <cfRule type="cellIs" dxfId="2548" priority="794" operator="equal">
      <formula>"x"</formula>
    </cfRule>
  </conditionalFormatting>
  <conditionalFormatting sqref="H318:H322">
    <cfRule type="cellIs" dxfId="2547" priority="795" operator="equal">
      <formula>"x"</formula>
    </cfRule>
  </conditionalFormatting>
  <conditionalFormatting sqref="H318:H322">
    <cfRule type="cellIs" dxfId="2546" priority="796" operator="greaterThan">
      <formula>1753</formula>
    </cfRule>
  </conditionalFormatting>
  <conditionalFormatting sqref="N318:N322">
    <cfRule type="cellIs" dxfId="2545" priority="797" operator="between">
      <formula>121</formula>
      <formula>129</formula>
    </cfRule>
  </conditionalFormatting>
  <conditionalFormatting sqref="N318:N322">
    <cfRule type="cellIs" dxfId="2544" priority="798" operator="equal">
      <formula>527</formula>
    </cfRule>
  </conditionalFormatting>
  <conditionalFormatting sqref="N318:N322">
    <cfRule type="cellIs" dxfId="2543" priority="799" operator="equal">
      <formula>5212</formula>
    </cfRule>
  </conditionalFormatting>
  <conditionalFormatting sqref="N318:N322">
    <cfRule type="cellIs" dxfId="2542" priority="800" operator="equal">
      <formula>526</formula>
    </cfRule>
  </conditionalFormatting>
  <conditionalFormatting sqref="N318:N322">
    <cfRule type="cellIs" dxfId="2541" priority="801" operator="equal">
      <formula>8210</formula>
    </cfRule>
  </conditionalFormatting>
  <conditionalFormatting sqref="N318:N322">
    <cfRule type="cellIs" dxfId="2540" priority="802" operator="equal">
      <formula>7210</formula>
    </cfRule>
  </conditionalFormatting>
  <conditionalFormatting sqref="N318:N322">
    <cfRule type="cellIs" dxfId="2539" priority="803" operator="equal">
      <formula>4910</formula>
    </cfRule>
  </conditionalFormatting>
  <conditionalFormatting sqref="N318:N322">
    <cfRule type="cellIs" dxfId="2538" priority="804" operator="equal">
      <formula>6210</formula>
    </cfRule>
  </conditionalFormatting>
  <conditionalFormatting sqref="N318:N322">
    <cfRule type="cellIs" dxfId="2537" priority="805" operator="equal">
      <formula>5410</formula>
    </cfRule>
  </conditionalFormatting>
  <conditionalFormatting sqref="N318:N322">
    <cfRule type="cellIs" dxfId="2536" priority="806" operator="equal">
      <formula>3210</formula>
    </cfRule>
  </conditionalFormatting>
  <conditionalFormatting sqref="N318:N322">
    <cfRule type="cellIs" dxfId="2535" priority="807" operator="equal">
      <formula>111</formula>
    </cfRule>
  </conditionalFormatting>
  <conditionalFormatting sqref="F318:F322">
    <cfRule type="cellIs" dxfId="2534" priority="808" operator="equal">
      <formula>12</formula>
    </cfRule>
  </conditionalFormatting>
  <conditionalFormatting sqref="F318:F322">
    <cfRule type="cellIs" dxfId="2533" priority="809" operator="equal">
      <formula>52</formula>
    </cfRule>
  </conditionalFormatting>
  <conditionalFormatting sqref="F318:F322">
    <cfRule type="cellIs" dxfId="2532" priority="810" operator="equal">
      <formula>82</formula>
    </cfRule>
  </conditionalFormatting>
  <conditionalFormatting sqref="F318:F322">
    <cfRule type="cellIs" dxfId="2531" priority="811" operator="equal">
      <formula>72</formula>
    </cfRule>
  </conditionalFormatting>
  <conditionalFormatting sqref="F318:F322">
    <cfRule type="cellIs" dxfId="2530" priority="812" operator="equal">
      <formula>49</formula>
    </cfRule>
  </conditionalFormatting>
  <conditionalFormatting sqref="F318:F322">
    <cfRule type="cellIs" dxfId="2529" priority="813" operator="equal">
      <formula>62</formula>
    </cfRule>
  </conditionalFormatting>
  <conditionalFormatting sqref="F318:F322">
    <cfRule type="cellIs" dxfId="2528" priority="814" operator="equal">
      <formula>54</formula>
    </cfRule>
  </conditionalFormatting>
  <conditionalFormatting sqref="F318:F322">
    <cfRule type="cellIs" dxfId="2527" priority="815" operator="equal">
      <formula>32</formula>
    </cfRule>
  </conditionalFormatting>
  <conditionalFormatting sqref="F318:F322">
    <cfRule type="cellIs" dxfId="2526" priority="816" operator="equal">
      <formula>11</formula>
    </cfRule>
  </conditionalFormatting>
  <conditionalFormatting sqref="K324:M328">
    <cfRule type="cellIs" dxfId="2525" priority="817" operator="equal">
      <formula>0</formula>
    </cfRule>
  </conditionalFormatting>
  <conditionalFormatting sqref="H324:H328">
    <cfRule type="cellIs" dxfId="2524" priority="818" operator="equal">
      <formula>"x"</formula>
    </cfRule>
  </conditionalFormatting>
  <conditionalFormatting sqref="H324:H328">
    <cfRule type="cellIs" dxfId="2523" priority="819" operator="equal">
      <formula>"x"</formula>
    </cfRule>
  </conditionalFormatting>
  <conditionalFormatting sqref="H324:H328">
    <cfRule type="cellIs" dxfId="2522" priority="820" operator="greaterThan">
      <formula>1753</formula>
    </cfRule>
  </conditionalFormatting>
  <conditionalFormatting sqref="N324:N328">
    <cfRule type="cellIs" dxfId="2521" priority="821" operator="between">
      <formula>121</formula>
      <formula>129</formula>
    </cfRule>
  </conditionalFormatting>
  <conditionalFormatting sqref="N324:N328">
    <cfRule type="cellIs" dxfId="2520" priority="822" operator="equal">
      <formula>527</formula>
    </cfRule>
  </conditionalFormatting>
  <conditionalFormatting sqref="N324:N328">
    <cfRule type="cellIs" dxfId="2519" priority="823" operator="equal">
      <formula>5212</formula>
    </cfRule>
  </conditionalFormatting>
  <conditionalFormatting sqref="N324:N328">
    <cfRule type="cellIs" dxfId="2518" priority="824" operator="equal">
      <formula>526</formula>
    </cfRule>
  </conditionalFormatting>
  <conditionalFormatting sqref="N324:N328">
    <cfRule type="cellIs" dxfId="2517" priority="825" operator="equal">
      <formula>8210</formula>
    </cfRule>
  </conditionalFormatting>
  <conditionalFormatting sqref="N324:N328">
    <cfRule type="cellIs" dxfId="2516" priority="826" operator="equal">
      <formula>7210</formula>
    </cfRule>
  </conditionalFormatting>
  <conditionalFormatting sqref="N324:N328">
    <cfRule type="cellIs" dxfId="2515" priority="827" operator="equal">
      <formula>4910</formula>
    </cfRule>
  </conditionalFormatting>
  <conditionalFormatting sqref="N324:N328">
    <cfRule type="cellIs" dxfId="2514" priority="828" operator="equal">
      <formula>6210</formula>
    </cfRule>
  </conditionalFormatting>
  <conditionalFormatting sqref="N324:N328">
    <cfRule type="cellIs" dxfId="2513" priority="829" operator="equal">
      <formula>5410</formula>
    </cfRule>
  </conditionalFormatting>
  <conditionalFormatting sqref="N324:N328">
    <cfRule type="cellIs" dxfId="2512" priority="830" operator="equal">
      <formula>3210</formula>
    </cfRule>
  </conditionalFormatting>
  <conditionalFormatting sqref="N324:N328">
    <cfRule type="cellIs" dxfId="2511" priority="831" operator="equal">
      <formula>111</formula>
    </cfRule>
  </conditionalFormatting>
  <conditionalFormatting sqref="F324:F328">
    <cfRule type="cellIs" dxfId="2510" priority="832" operator="equal">
      <formula>12</formula>
    </cfRule>
  </conditionalFormatting>
  <conditionalFormatting sqref="F324:F328">
    <cfRule type="cellIs" dxfId="2509" priority="833" operator="equal">
      <formula>52</formula>
    </cfRule>
  </conditionalFormatting>
  <conditionalFormatting sqref="F324:F328">
    <cfRule type="cellIs" dxfId="2508" priority="834" operator="equal">
      <formula>82</formula>
    </cfRule>
  </conditionalFormatting>
  <conditionalFormatting sqref="F324:F328">
    <cfRule type="cellIs" dxfId="2507" priority="835" operator="equal">
      <formula>72</formula>
    </cfRule>
  </conditionalFormatting>
  <conditionalFormatting sqref="F324:F328">
    <cfRule type="cellIs" dxfId="2506" priority="836" operator="equal">
      <formula>49</formula>
    </cfRule>
  </conditionalFormatting>
  <conditionalFormatting sqref="F324:F328">
    <cfRule type="cellIs" dxfId="2505" priority="837" operator="equal">
      <formula>62</formula>
    </cfRule>
  </conditionalFormatting>
  <conditionalFormatting sqref="F324:F328">
    <cfRule type="cellIs" dxfId="2504" priority="838" operator="equal">
      <formula>54</formula>
    </cfRule>
  </conditionalFormatting>
  <conditionalFormatting sqref="F324:F328">
    <cfRule type="cellIs" dxfId="2503" priority="839" operator="equal">
      <formula>32</formula>
    </cfRule>
  </conditionalFormatting>
  <conditionalFormatting sqref="F324:F328">
    <cfRule type="cellIs" dxfId="2502" priority="840" operator="equal">
      <formula>11</formula>
    </cfRule>
  </conditionalFormatting>
  <conditionalFormatting sqref="K330:M334">
    <cfRule type="cellIs" dxfId="2501" priority="841" operator="equal">
      <formula>0</formula>
    </cfRule>
  </conditionalFormatting>
  <conditionalFormatting sqref="H330:H334">
    <cfRule type="cellIs" dxfId="2500" priority="842" operator="equal">
      <formula>"x"</formula>
    </cfRule>
  </conditionalFormatting>
  <conditionalFormatting sqref="H330:H334">
    <cfRule type="cellIs" dxfId="2499" priority="843" operator="equal">
      <formula>"x"</formula>
    </cfRule>
  </conditionalFormatting>
  <conditionalFormatting sqref="H330:H334">
    <cfRule type="cellIs" dxfId="2498" priority="844" operator="greaterThan">
      <formula>1753</formula>
    </cfRule>
  </conditionalFormatting>
  <conditionalFormatting sqref="N330:N334">
    <cfRule type="cellIs" dxfId="2497" priority="845" operator="between">
      <formula>121</formula>
      <formula>129</formula>
    </cfRule>
  </conditionalFormatting>
  <conditionalFormatting sqref="N330:N334">
    <cfRule type="cellIs" dxfId="2496" priority="846" operator="equal">
      <formula>527</formula>
    </cfRule>
  </conditionalFormatting>
  <conditionalFormatting sqref="N330:N334">
    <cfRule type="cellIs" dxfId="2495" priority="847" operator="equal">
      <formula>5212</formula>
    </cfRule>
  </conditionalFormatting>
  <conditionalFormatting sqref="N330:N334">
    <cfRule type="cellIs" dxfId="2494" priority="848" operator="equal">
      <formula>526</formula>
    </cfRule>
  </conditionalFormatting>
  <conditionalFormatting sqref="N330:N334">
    <cfRule type="cellIs" dxfId="2493" priority="849" operator="equal">
      <formula>8210</formula>
    </cfRule>
  </conditionalFormatting>
  <conditionalFormatting sqref="N330:N334">
    <cfRule type="cellIs" dxfId="2492" priority="850" operator="equal">
      <formula>7210</formula>
    </cfRule>
  </conditionalFormatting>
  <conditionalFormatting sqref="N330:N334">
    <cfRule type="cellIs" dxfId="2491" priority="851" operator="equal">
      <formula>4910</formula>
    </cfRule>
  </conditionalFormatting>
  <conditionalFormatting sqref="N330:N334">
    <cfRule type="cellIs" dxfId="2490" priority="852" operator="equal">
      <formula>6210</formula>
    </cfRule>
  </conditionalFormatting>
  <conditionalFormatting sqref="N330:N334">
    <cfRule type="cellIs" dxfId="2489" priority="853" operator="equal">
      <formula>5410</formula>
    </cfRule>
  </conditionalFormatting>
  <conditionalFormatting sqref="N330:N334">
    <cfRule type="cellIs" dxfId="2488" priority="854" operator="equal">
      <formula>3210</formula>
    </cfRule>
  </conditionalFormatting>
  <conditionalFormatting sqref="N330:N334">
    <cfRule type="cellIs" dxfId="2487" priority="855" operator="equal">
      <formula>111</formula>
    </cfRule>
  </conditionalFormatting>
  <conditionalFormatting sqref="F330:F334">
    <cfRule type="cellIs" dxfId="2486" priority="856" operator="equal">
      <formula>12</formula>
    </cfRule>
  </conditionalFormatting>
  <conditionalFormatting sqref="F330:F334">
    <cfRule type="cellIs" dxfId="2485" priority="857" operator="equal">
      <formula>52</formula>
    </cfRule>
  </conditionalFormatting>
  <conditionalFormatting sqref="F330:F334">
    <cfRule type="cellIs" dxfId="2484" priority="858" operator="equal">
      <formula>82</formula>
    </cfRule>
  </conditionalFormatting>
  <conditionalFormatting sqref="F330:F334">
    <cfRule type="cellIs" dxfId="2483" priority="859" operator="equal">
      <formula>72</formula>
    </cfRule>
  </conditionalFormatting>
  <conditionalFormatting sqref="F330:F334">
    <cfRule type="cellIs" dxfId="2482" priority="860" operator="equal">
      <formula>49</formula>
    </cfRule>
  </conditionalFormatting>
  <conditionalFormatting sqref="F330:F334">
    <cfRule type="cellIs" dxfId="2481" priority="861" operator="equal">
      <formula>62</formula>
    </cfRule>
  </conditionalFormatting>
  <conditionalFormatting sqref="F330:F334">
    <cfRule type="cellIs" dxfId="2480" priority="862" operator="equal">
      <formula>54</formula>
    </cfRule>
  </conditionalFormatting>
  <conditionalFormatting sqref="F330:F334">
    <cfRule type="cellIs" dxfId="2479" priority="863" operator="equal">
      <formula>32</formula>
    </cfRule>
  </conditionalFormatting>
  <conditionalFormatting sqref="F330:F334">
    <cfRule type="cellIs" dxfId="2478" priority="864" operator="equal">
      <formula>11</formula>
    </cfRule>
  </conditionalFormatting>
  <conditionalFormatting sqref="K336:M340">
    <cfRule type="cellIs" dxfId="2477" priority="865" operator="equal">
      <formula>0</formula>
    </cfRule>
  </conditionalFormatting>
  <conditionalFormatting sqref="H336:H340">
    <cfRule type="cellIs" dxfId="2476" priority="866" operator="equal">
      <formula>"x"</formula>
    </cfRule>
  </conditionalFormatting>
  <conditionalFormatting sqref="H336:H340">
    <cfRule type="cellIs" dxfId="2475" priority="867" operator="equal">
      <formula>"x"</formula>
    </cfRule>
  </conditionalFormatting>
  <conditionalFormatting sqref="H336:H340">
    <cfRule type="cellIs" dxfId="2474" priority="868" operator="greaterThan">
      <formula>1753</formula>
    </cfRule>
  </conditionalFormatting>
  <conditionalFormatting sqref="N336:N340">
    <cfRule type="cellIs" dxfId="2473" priority="869" operator="between">
      <formula>121</formula>
      <formula>129</formula>
    </cfRule>
  </conditionalFormatting>
  <conditionalFormatting sqref="N336:N340">
    <cfRule type="cellIs" dxfId="2472" priority="870" operator="equal">
      <formula>527</formula>
    </cfRule>
  </conditionalFormatting>
  <conditionalFormatting sqref="N336:N340">
    <cfRule type="cellIs" dxfId="2471" priority="871" operator="equal">
      <formula>5212</formula>
    </cfRule>
  </conditionalFormatting>
  <conditionalFormatting sqref="N336:N340">
    <cfRule type="cellIs" dxfId="2470" priority="872" operator="equal">
      <formula>526</formula>
    </cfRule>
  </conditionalFormatting>
  <conditionalFormatting sqref="N336:N340">
    <cfRule type="cellIs" dxfId="2469" priority="873" operator="equal">
      <formula>8210</formula>
    </cfRule>
  </conditionalFormatting>
  <conditionalFormatting sqref="N336:N340">
    <cfRule type="cellIs" dxfId="2468" priority="874" operator="equal">
      <formula>7210</formula>
    </cfRule>
  </conditionalFormatting>
  <conditionalFormatting sqref="N336:N340">
    <cfRule type="cellIs" dxfId="2467" priority="875" operator="equal">
      <formula>4910</formula>
    </cfRule>
  </conditionalFormatting>
  <conditionalFormatting sqref="N336:N340">
    <cfRule type="cellIs" dxfId="2466" priority="876" operator="equal">
      <formula>6210</formula>
    </cfRule>
  </conditionalFormatting>
  <conditionalFormatting sqref="N336:N340">
    <cfRule type="cellIs" dxfId="2465" priority="877" operator="equal">
      <formula>5410</formula>
    </cfRule>
  </conditionalFormatting>
  <conditionalFormatting sqref="N336:N340">
    <cfRule type="cellIs" dxfId="2464" priority="878" operator="equal">
      <formula>3210</formula>
    </cfRule>
  </conditionalFormatting>
  <conditionalFormatting sqref="N336:N340">
    <cfRule type="cellIs" dxfId="2463" priority="879" operator="equal">
      <formula>111</formula>
    </cfRule>
  </conditionalFormatting>
  <conditionalFormatting sqref="F336:F340">
    <cfRule type="cellIs" dxfId="2462" priority="880" operator="equal">
      <formula>12</formula>
    </cfRule>
  </conditionalFormatting>
  <conditionalFormatting sqref="F336:F340">
    <cfRule type="cellIs" dxfId="2461" priority="881" operator="equal">
      <formula>52</formula>
    </cfRule>
  </conditionalFormatting>
  <conditionalFormatting sqref="F336:F340">
    <cfRule type="cellIs" dxfId="2460" priority="882" operator="equal">
      <formula>82</formula>
    </cfRule>
  </conditionalFormatting>
  <conditionalFormatting sqref="F336:F340">
    <cfRule type="cellIs" dxfId="2459" priority="883" operator="equal">
      <formula>72</formula>
    </cfRule>
  </conditionalFormatting>
  <conditionalFormatting sqref="F336:F340">
    <cfRule type="cellIs" dxfId="2458" priority="884" operator="equal">
      <formula>49</formula>
    </cfRule>
  </conditionalFormatting>
  <conditionalFormatting sqref="F336:F340">
    <cfRule type="cellIs" dxfId="2457" priority="885" operator="equal">
      <formula>62</formula>
    </cfRule>
  </conditionalFormatting>
  <conditionalFormatting sqref="F336:F340">
    <cfRule type="cellIs" dxfId="2456" priority="886" operator="equal">
      <formula>54</formula>
    </cfRule>
  </conditionalFormatting>
  <conditionalFormatting sqref="F336:F340">
    <cfRule type="cellIs" dxfId="2455" priority="887" operator="equal">
      <formula>32</formula>
    </cfRule>
  </conditionalFormatting>
  <conditionalFormatting sqref="F336:F340">
    <cfRule type="cellIs" dxfId="2454" priority="888" operator="equal">
      <formula>11</formula>
    </cfRule>
  </conditionalFormatting>
  <conditionalFormatting sqref="K342:M346">
    <cfRule type="cellIs" dxfId="2453" priority="889" operator="equal">
      <formula>0</formula>
    </cfRule>
  </conditionalFormatting>
  <conditionalFormatting sqref="H342:H346">
    <cfRule type="cellIs" dxfId="2452" priority="890" operator="equal">
      <formula>"x"</formula>
    </cfRule>
  </conditionalFormatting>
  <conditionalFormatting sqref="H342:H346">
    <cfRule type="cellIs" dxfId="2451" priority="891" operator="equal">
      <formula>"x"</formula>
    </cfRule>
  </conditionalFormatting>
  <conditionalFormatting sqref="H342:H346">
    <cfRule type="cellIs" dxfId="2450" priority="892" operator="greaterThan">
      <formula>1753</formula>
    </cfRule>
  </conditionalFormatting>
  <conditionalFormatting sqref="N342:N346">
    <cfRule type="cellIs" dxfId="2449" priority="893" operator="between">
      <formula>121</formula>
      <formula>129</formula>
    </cfRule>
  </conditionalFormatting>
  <conditionalFormatting sqref="N342:N346">
    <cfRule type="cellIs" dxfId="2448" priority="894" operator="equal">
      <formula>527</formula>
    </cfRule>
  </conditionalFormatting>
  <conditionalFormatting sqref="N342:N346">
    <cfRule type="cellIs" dxfId="2447" priority="895" operator="equal">
      <formula>5212</formula>
    </cfRule>
  </conditionalFormatting>
  <conditionalFormatting sqref="N342:N346">
    <cfRule type="cellIs" dxfId="2446" priority="896" operator="equal">
      <formula>526</formula>
    </cfRule>
  </conditionalFormatting>
  <conditionalFormatting sqref="N342:N346">
    <cfRule type="cellIs" dxfId="2445" priority="897" operator="equal">
      <formula>8210</formula>
    </cfRule>
  </conditionalFormatting>
  <conditionalFormatting sqref="N342:N346">
    <cfRule type="cellIs" dxfId="2444" priority="898" operator="equal">
      <formula>7210</formula>
    </cfRule>
  </conditionalFormatting>
  <conditionalFormatting sqref="N342:N346">
    <cfRule type="cellIs" dxfId="2443" priority="899" operator="equal">
      <formula>4910</formula>
    </cfRule>
  </conditionalFormatting>
  <conditionalFormatting sqref="N342:N346">
    <cfRule type="cellIs" dxfId="2442" priority="900" operator="equal">
      <formula>6210</formula>
    </cfRule>
  </conditionalFormatting>
  <conditionalFormatting sqref="N342:N346">
    <cfRule type="cellIs" dxfId="2441" priority="901" operator="equal">
      <formula>5410</formula>
    </cfRule>
  </conditionalFormatting>
  <conditionalFormatting sqref="N342:N346">
    <cfRule type="cellIs" dxfId="2440" priority="902" operator="equal">
      <formula>3210</formula>
    </cfRule>
  </conditionalFormatting>
  <conditionalFormatting sqref="N342:N346">
    <cfRule type="cellIs" dxfId="2439" priority="903" operator="equal">
      <formula>111</formula>
    </cfRule>
  </conditionalFormatting>
  <conditionalFormatting sqref="F342:F346">
    <cfRule type="cellIs" dxfId="2438" priority="904" operator="equal">
      <formula>12</formula>
    </cfRule>
  </conditionalFormatting>
  <conditionalFormatting sqref="F342:F346">
    <cfRule type="cellIs" dxfId="2437" priority="905" operator="equal">
      <formula>52</formula>
    </cfRule>
  </conditionalFormatting>
  <conditionalFormatting sqref="F342:F346">
    <cfRule type="cellIs" dxfId="2436" priority="906" operator="equal">
      <formula>82</formula>
    </cfRule>
  </conditionalFormatting>
  <conditionalFormatting sqref="F342:F346">
    <cfRule type="cellIs" dxfId="2435" priority="907" operator="equal">
      <formula>72</formula>
    </cfRule>
  </conditionalFormatting>
  <conditionalFormatting sqref="F342:F346">
    <cfRule type="cellIs" dxfId="2434" priority="908" operator="equal">
      <formula>49</formula>
    </cfRule>
  </conditionalFormatting>
  <conditionalFormatting sqref="F342:F346">
    <cfRule type="cellIs" dxfId="2433" priority="909" operator="equal">
      <formula>62</formula>
    </cfRule>
  </conditionalFormatting>
  <conditionalFormatting sqref="F342:F346">
    <cfRule type="cellIs" dxfId="2432" priority="910" operator="equal">
      <formula>54</formula>
    </cfRule>
  </conditionalFormatting>
  <conditionalFormatting sqref="F342:F346">
    <cfRule type="cellIs" dxfId="2431" priority="911" operator="equal">
      <formula>32</formula>
    </cfRule>
  </conditionalFormatting>
  <conditionalFormatting sqref="F342:F346">
    <cfRule type="cellIs" dxfId="2430" priority="912" operator="equal">
      <formula>11</formula>
    </cfRule>
  </conditionalFormatting>
  <conditionalFormatting sqref="K348:M352">
    <cfRule type="cellIs" dxfId="2429" priority="913" operator="equal">
      <formula>0</formula>
    </cfRule>
  </conditionalFormatting>
  <conditionalFormatting sqref="H348:H352">
    <cfRule type="cellIs" dxfId="2428" priority="914" operator="equal">
      <formula>"x"</formula>
    </cfRule>
  </conditionalFormatting>
  <conditionalFormatting sqref="H348:H352">
    <cfRule type="cellIs" dxfId="2427" priority="915" operator="equal">
      <formula>"x"</formula>
    </cfRule>
  </conditionalFormatting>
  <conditionalFormatting sqref="H348:H352">
    <cfRule type="cellIs" dxfId="2426" priority="916" operator="greaterThan">
      <formula>1753</formula>
    </cfRule>
  </conditionalFormatting>
  <conditionalFormatting sqref="N348:N352">
    <cfRule type="cellIs" dxfId="2425" priority="917" operator="between">
      <formula>121</formula>
      <formula>129</formula>
    </cfRule>
  </conditionalFormatting>
  <conditionalFormatting sqref="N348:N352">
    <cfRule type="cellIs" dxfId="2424" priority="918" operator="equal">
      <formula>527</formula>
    </cfRule>
  </conditionalFormatting>
  <conditionalFormatting sqref="N348:N352">
    <cfRule type="cellIs" dxfId="2423" priority="919" operator="equal">
      <formula>5212</formula>
    </cfRule>
  </conditionalFormatting>
  <conditionalFormatting sqref="N348:N352">
    <cfRule type="cellIs" dxfId="2422" priority="920" operator="equal">
      <formula>526</formula>
    </cfRule>
  </conditionalFormatting>
  <conditionalFormatting sqref="N348:N352">
    <cfRule type="cellIs" dxfId="2421" priority="921" operator="equal">
      <formula>8210</formula>
    </cfRule>
  </conditionalFormatting>
  <conditionalFormatting sqref="N348:N352">
    <cfRule type="cellIs" dxfId="2420" priority="922" operator="equal">
      <formula>7210</formula>
    </cfRule>
  </conditionalFormatting>
  <conditionalFormatting sqref="N348:N352">
    <cfRule type="cellIs" dxfId="2419" priority="923" operator="equal">
      <formula>4910</formula>
    </cfRule>
  </conditionalFormatting>
  <conditionalFormatting sqref="N348:N352">
    <cfRule type="cellIs" dxfId="2418" priority="924" operator="equal">
      <formula>6210</formula>
    </cfRule>
  </conditionalFormatting>
  <conditionalFormatting sqref="N348:N352">
    <cfRule type="cellIs" dxfId="2417" priority="925" operator="equal">
      <formula>5410</formula>
    </cfRule>
  </conditionalFormatting>
  <conditionalFormatting sqref="N348:N352">
    <cfRule type="cellIs" dxfId="2416" priority="926" operator="equal">
      <formula>3210</formula>
    </cfRule>
  </conditionalFormatting>
  <conditionalFormatting sqref="N348:N352">
    <cfRule type="cellIs" dxfId="2415" priority="927" operator="equal">
      <formula>111</formula>
    </cfRule>
  </conditionalFormatting>
  <conditionalFormatting sqref="F348:F352">
    <cfRule type="cellIs" dxfId="2414" priority="928" operator="equal">
      <formula>12</formula>
    </cfRule>
  </conditionalFormatting>
  <conditionalFormatting sqref="F348:F352">
    <cfRule type="cellIs" dxfId="2413" priority="929" operator="equal">
      <formula>52</formula>
    </cfRule>
  </conditionalFormatting>
  <conditionalFormatting sqref="F348:F352">
    <cfRule type="cellIs" dxfId="2412" priority="930" operator="equal">
      <formula>82</formula>
    </cfRule>
  </conditionalFormatting>
  <conditionalFormatting sqref="F348:F352">
    <cfRule type="cellIs" dxfId="2411" priority="931" operator="equal">
      <formula>72</formula>
    </cfRule>
  </conditionalFormatting>
  <conditionalFormatting sqref="F348:F352">
    <cfRule type="cellIs" dxfId="2410" priority="932" operator="equal">
      <formula>49</formula>
    </cfRule>
  </conditionalFormatting>
  <conditionalFormatting sqref="F348:F352">
    <cfRule type="cellIs" dxfId="2409" priority="933" operator="equal">
      <formula>62</formula>
    </cfRule>
  </conditionalFormatting>
  <conditionalFormatting sqref="F348:F352">
    <cfRule type="cellIs" dxfId="2408" priority="934" operator="equal">
      <formula>54</formula>
    </cfRule>
  </conditionalFormatting>
  <conditionalFormatting sqref="F348:F352">
    <cfRule type="cellIs" dxfId="2407" priority="935" operator="equal">
      <formula>32</formula>
    </cfRule>
  </conditionalFormatting>
  <conditionalFormatting sqref="F348:F352">
    <cfRule type="cellIs" dxfId="2406" priority="936" operator="equal">
      <formula>11</formula>
    </cfRule>
  </conditionalFormatting>
  <conditionalFormatting sqref="K354:M358">
    <cfRule type="cellIs" dxfId="2405" priority="937" operator="equal">
      <formula>0</formula>
    </cfRule>
  </conditionalFormatting>
  <conditionalFormatting sqref="H354:H358">
    <cfRule type="cellIs" dxfId="2404" priority="938" operator="equal">
      <formula>"x"</formula>
    </cfRule>
  </conditionalFormatting>
  <conditionalFormatting sqref="H354:H358">
    <cfRule type="cellIs" dxfId="2403" priority="939" operator="equal">
      <formula>"x"</formula>
    </cfRule>
  </conditionalFormatting>
  <conditionalFormatting sqref="H354:H358">
    <cfRule type="cellIs" dxfId="2402" priority="940" operator="greaterThan">
      <formula>1753</formula>
    </cfRule>
  </conditionalFormatting>
  <conditionalFormatting sqref="N354:N358">
    <cfRule type="cellIs" dxfId="2401" priority="941" operator="between">
      <formula>121</formula>
      <formula>129</formula>
    </cfRule>
  </conditionalFormatting>
  <conditionalFormatting sqref="N354:N358">
    <cfRule type="cellIs" dxfId="2400" priority="942" operator="equal">
      <formula>527</formula>
    </cfRule>
  </conditionalFormatting>
  <conditionalFormatting sqref="N354:N358">
    <cfRule type="cellIs" dxfId="2399" priority="943" operator="equal">
      <formula>5212</formula>
    </cfRule>
  </conditionalFormatting>
  <conditionalFormatting sqref="N354:N358">
    <cfRule type="cellIs" dxfId="2398" priority="944" operator="equal">
      <formula>526</formula>
    </cfRule>
  </conditionalFormatting>
  <conditionalFormatting sqref="N354:N358">
    <cfRule type="cellIs" dxfId="2397" priority="945" operator="equal">
      <formula>8210</formula>
    </cfRule>
  </conditionalFormatting>
  <conditionalFormatting sqref="N354:N358">
    <cfRule type="cellIs" dxfId="2396" priority="946" operator="equal">
      <formula>7210</formula>
    </cfRule>
  </conditionalFormatting>
  <conditionalFormatting sqref="N354:N358">
    <cfRule type="cellIs" dxfId="2395" priority="947" operator="equal">
      <formula>4910</formula>
    </cfRule>
  </conditionalFormatting>
  <conditionalFormatting sqref="N354:N358">
    <cfRule type="cellIs" dxfId="2394" priority="948" operator="equal">
      <formula>6210</formula>
    </cfRule>
  </conditionalFormatting>
  <conditionalFormatting sqref="N354:N358">
    <cfRule type="cellIs" dxfId="2393" priority="949" operator="equal">
      <formula>5410</formula>
    </cfRule>
  </conditionalFormatting>
  <conditionalFormatting sqref="N354:N358">
    <cfRule type="cellIs" dxfId="2392" priority="950" operator="equal">
      <formula>3210</formula>
    </cfRule>
  </conditionalFormatting>
  <conditionalFormatting sqref="N354:N358">
    <cfRule type="cellIs" dxfId="2391" priority="951" operator="equal">
      <formula>111</formula>
    </cfRule>
  </conditionalFormatting>
  <conditionalFormatting sqref="F354:F358">
    <cfRule type="cellIs" dxfId="2390" priority="952" operator="equal">
      <formula>12</formula>
    </cfRule>
  </conditionalFormatting>
  <conditionalFormatting sqref="F354:F358">
    <cfRule type="cellIs" dxfId="2389" priority="953" operator="equal">
      <formula>52</formula>
    </cfRule>
  </conditionalFormatting>
  <conditionalFormatting sqref="F354:F358">
    <cfRule type="cellIs" dxfId="2388" priority="954" operator="equal">
      <formula>82</formula>
    </cfRule>
  </conditionalFormatting>
  <conditionalFormatting sqref="F354:F358">
    <cfRule type="cellIs" dxfId="2387" priority="955" operator="equal">
      <formula>72</formula>
    </cfRule>
  </conditionalFormatting>
  <conditionalFormatting sqref="F354:F358">
    <cfRule type="cellIs" dxfId="2386" priority="956" operator="equal">
      <formula>49</formula>
    </cfRule>
  </conditionalFormatting>
  <conditionalFormatting sqref="F354:F358">
    <cfRule type="cellIs" dxfId="2385" priority="957" operator="equal">
      <formula>62</formula>
    </cfRule>
  </conditionalFormatting>
  <conditionalFormatting sqref="F354:F358">
    <cfRule type="cellIs" dxfId="2384" priority="958" operator="equal">
      <formula>54</formula>
    </cfRule>
  </conditionalFormatting>
  <conditionalFormatting sqref="F354:F358">
    <cfRule type="cellIs" dxfId="2383" priority="959" operator="equal">
      <formula>32</formula>
    </cfRule>
  </conditionalFormatting>
  <conditionalFormatting sqref="F354:F358">
    <cfRule type="cellIs" dxfId="2382" priority="960" operator="equal">
      <formula>11</formula>
    </cfRule>
  </conditionalFormatting>
  <conditionalFormatting sqref="K360:M364">
    <cfRule type="cellIs" dxfId="2381" priority="961" operator="equal">
      <formula>0</formula>
    </cfRule>
  </conditionalFormatting>
  <conditionalFormatting sqref="H360:H364">
    <cfRule type="cellIs" dxfId="2380" priority="962" operator="equal">
      <formula>"x"</formula>
    </cfRule>
  </conditionalFormatting>
  <conditionalFormatting sqref="H360:H364">
    <cfRule type="cellIs" dxfId="2379" priority="963" operator="equal">
      <formula>"x"</formula>
    </cfRule>
  </conditionalFormatting>
  <conditionalFormatting sqref="H360:H364">
    <cfRule type="cellIs" dxfId="2378" priority="964" operator="greaterThan">
      <formula>1753</formula>
    </cfRule>
  </conditionalFormatting>
  <conditionalFormatting sqref="N360:N364">
    <cfRule type="cellIs" dxfId="2377" priority="965" operator="between">
      <formula>121</formula>
      <formula>129</formula>
    </cfRule>
  </conditionalFormatting>
  <conditionalFormatting sqref="N360:N364">
    <cfRule type="cellIs" dxfId="2376" priority="966" operator="equal">
      <formula>527</formula>
    </cfRule>
  </conditionalFormatting>
  <conditionalFormatting sqref="N360:N364">
    <cfRule type="cellIs" dxfId="2375" priority="967" operator="equal">
      <formula>5212</formula>
    </cfRule>
  </conditionalFormatting>
  <conditionalFormatting sqref="N360:N364">
    <cfRule type="cellIs" dxfId="2374" priority="968" operator="equal">
      <formula>526</formula>
    </cfRule>
  </conditionalFormatting>
  <conditionalFormatting sqref="N360:N364">
    <cfRule type="cellIs" dxfId="2373" priority="969" operator="equal">
      <formula>8210</formula>
    </cfRule>
  </conditionalFormatting>
  <conditionalFormatting sqref="N360:N364">
    <cfRule type="cellIs" dxfId="2372" priority="970" operator="equal">
      <formula>7210</formula>
    </cfRule>
  </conditionalFormatting>
  <conditionalFormatting sqref="N360:N364">
    <cfRule type="cellIs" dxfId="2371" priority="971" operator="equal">
      <formula>4910</formula>
    </cfRule>
  </conditionalFormatting>
  <conditionalFormatting sqref="N360:N364">
    <cfRule type="cellIs" dxfId="2370" priority="972" operator="equal">
      <formula>6210</formula>
    </cfRule>
  </conditionalFormatting>
  <conditionalFormatting sqref="N360:N364">
    <cfRule type="cellIs" dxfId="2369" priority="973" operator="equal">
      <formula>5410</formula>
    </cfRule>
  </conditionalFormatting>
  <conditionalFormatting sqref="N360:N364">
    <cfRule type="cellIs" dxfId="2368" priority="974" operator="equal">
      <formula>3210</formula>
    </cfRule>
  </conditionalFormatting>
  <conditionalFormatting sqref="N360:N364">
    <cfRule type="cellIs" dxfId="2367" priority="975" operator="equal">
      <formula>111</formula>
    </cfRule>
  </conditionalFormatting>
  <conditionalFormatting sqref="F360:F364">
    <cfRule type="cellIs" dxfId="2366" priority="976" operator="equal">
      <formula>12</formula>
    </cfRule>
  </conditionalFormatting>
  <conditionalFormatting sqref="F360:F364">
    <cfRule type="cellIs" dxfId="2365" priority="977" operator="equal">
      <formula>52</formula>
    </cfRule>
  </conditionalFormatting>
  <conditionalFormatting sqref="F360:F364">
    <cfRule type="cellIs" dxfId="2364" priority="978" operator="equal">
      <formula>82</formula>
    </cfRule>
  </conditionalFormatting>
  <conditionalFormatting sqref="F360:F364">
    <cfRule type="cellIs" dxfId="2363" priority="979" operator="equal">
      <formula>72</formula>
    </cfRule>
  </conditionalFormatting>
  <conditionalFormatting sqref="F360:F364">
    <cfRule type="cellIs" dxfId="2362" priority="980" operator="equal">
      <formula>49</formula>
    </cfRule>
  </conditionalFormatting>
  <conditionalFormatting sqref="F360:F364">
    <cfRule type="cellIs" dxfId="2361" priority="981" operator="equal">
      <formula>62</formula>
    </cfRule>
  </conditionalFormatting>
  <conditionalFormatting sqref="F360:F364">
    <cfRule type="cellIs" dxfId="2360" priority="982" operator="equal">
      <formula>54</formula>
    </cfRule>
  </conditionalFormatting>
  <conditionalFormatting sqref="F360:F364">
    <cfRule type="cellIs" dxfId="2359" priority="983" operator="equal">
      <formula>32</formula>
    </cfRule>
  </conditionalFormatting>
  <conditionalFormatting sqref="F360:F364">
    <cfRule type="cellIs" dxfId="2358" priority="984" operator="equal">
      <formula>11</formula>
    </cfRule>
  </conditionalFormatting>
  <conditionalFormatting sqref="K367:M371">
    <cfRule type="cellIs" dxfId="2357" priority="985" operator="equal">
      <formula>0</formula>
    </cfRule>
  </conditionalFormatting>
  <conditionalFormatting sqref="H367:H371">
    <cfRule type="cellIs" dxfId="2356" priority="986" operator="equal">
      <formula>"x"</formula>
    </cfRule>
  </conditionalFormatting>
  <conditionalFormatting sqref="H367:H371">
    <cfRule type="cellIs" dxfId="2355" priority="987" operator="equal">
      <formula>"x"</formula>
    </cfRule>
  </conditionalFormatting>
  <conditionalFormatting sqref="H367:H371">
    <cfRule type="cellIs" dxfId="2354" priority="988" operator="greaterThan">
      <formula>1753</formula>
    </cfRule>
  </conditionalFormatting>
  <conditionalFormatting sqref="N367:N371">
    <cfRule type="cellIs" dxfId="2353" priority="989" operator="between">
      <formula>121</formula>
      <formula>129</formula>
    </cfRule>
  </conditionalFormatting>
  <conditionalFormatting sqref="N367:N371">
    <cfRule type="cellIs" dxfId="2352" priority="990" operator="equal">
      <formula>527</formula>
    </cfRule>
  </conditionalFormatting>
  <conditionalFormatting sqref="N367:N371">
    <cfRule type="cellIs" dxfId="2351" priority="991" operator="equal">
      <formula>5212</formula>
    </cfRule>
  </conditionalFormatting>
  <conditionalFormatting sqref="N367:N371">
    <cfRule type="cellIs" dxfId="2350" priority="992" operator="equal">
      <formula>526</formula>
    </cfRule>
  </conditionalFormatting>
  <conditionalFormatting sqref="N367:N371">
    <cfRule type="cellIs" dxfId="2349" priority="993" operator="equal">
      <formula>8210</formula>
    </cfRule>
  </conditionalFormatting>
  <conditionalFormatting sqref="N367:N371">
    <cfRule type="cellIs" dxfId="2348" priority="994" operator="equal">
      <formula>7210</formula>
    </cfRule>
  </conditionalFormatting>
  <conditionalFormatting sqref="N367:N371">
    <cfRule type="cellIs" dxfId="2347" priority="995" operator="equal">
      <formula>4910</formula>
    </cfRule>
  </conditionalFormatting>
  <conditionalFormatting sqref="N367:N371">
    <cfRule type="cellIs" dxfId="2346" priority="996" operator="equal">
      <formula>6210</formula>
    </cfRule>
  </conditionalFormatting>
  <conditionalFormatting sqref="N367:N371">
    <cfRule type="cellIs" dxfId="2345" priority="997" operator="equal">
      <formula>5410</formula>
    </cfRule>
  </conditionalFormatting>
  <conditionalFormatting sqref="N367:N371">
    <cfRule type="cellIs" dxfId="2344" priority="998" operator="equal">
      <formula>3210</formula>
    </cfRule>
  </conditionalFormatting>
  <conditionalFormatting sqref="N367:N371">
    <cfRule type="cellIs" dxfId="2343" priority="999" operator="equal">
      <formula>111</formula>
    </cfRule>
  </conditionalFormatting>
  <conditionalFormatting sqref="F367:F371">
    <cfRule type="cellIs" dxfId="2342" priority="1000" operator="equal">
      <formula>12</formula>
    </cfRule>
  </conditionalFormatting>
  <conditionalFormatting sqref="F367:F371">
    <cfRule type="cellIs" dxfId="2341" priority="1001" operator="equal">
      <formula>52</formula>
    </cfRule>
  </conditionalFormatting>
  <conditionalFormatting sqref="F367:F371">
    <cfRule type="cellIs" dxfId="2340" priority="1002" operator="equal">
      <formula>82</formula>
    </cfRule>
  </conditionalFormatting>
  <conditionalFormatting sqref="F367:F371">
    <cfRule type="cellIs" dxfId="2339" priority="1003" operator="equal">
      <formula>72</formula>
    </cfRule>
  </conditionalFormatting>
  <conditionalFormatting sqref="F367:F371">
    <cfRule type="cellIs" dxfId="2338" priority="1004" operator="equal">
      <formula>49</formula>
    </cfRule>
  </conditionalFormatting>
  <conditionalFormatting sqref="F367:F371">
    <cfRule type="cellIs" dxfId="2337" priority="1005" operator="equal">
      <formula>62</formula>
    </cfRule>
  </conditionalFormatting>
  <conditionalFormatting sqref="F367:F371">
    <cfRule type="cellIs" dxfId="2336" priority="1006" operator="equal">
      <formula>54</formula>
    </cfRule>
  </conditionalFormatting>
  <conditionalFormatting sqref="F367:F371">
    <cfRule type="cellIs" dxfId="2335" priority="1007" operator="equal">
      <formula>32</formula>
    </cfRule>
  </conditionalFormatting>
  <conditionalFormatting sqref="F367:F371">
    <cfRule type="cellIs" dxfId="2334" priority="1008" operator="equal">
      <formula>11</formula>
    </cfRule>
  </conditionalFormatting>
  <conditionalFormatting sqref="K374:M378">
    <cfRule type="cellIs" dxfId="2333" priority="1009" operator="equal">
      <formula>0</formula>
    </cfRule>
  </conditionalFormatting>
  <conditionalFormatting sqref="H374:H378">
    <cfRule type="cellIs" dxfId="2332" priority="1010" operator="equal">
      <formula>"x"</formula>
    </cfRule>
  </conditionalFormatting>
  <conditionalFormatting sqref="H374:H378">
    <cfRule type="cellIs" dxfId="2331" priority="1011" operator="equal">
      <formula>"x"</formula>
    </cfRule>
  </conditionalFormatting>
  <conditionalFormatting sqref="H374:H378">
    <cfRule type="cellIs" dxfId="2330" priority="1012" operator="greaterThan">
      <formula>1753</formula>
    </cfRule>
  </conditionalFormatting>
  <conditionalFormatting sqref="N374:N378">
    <cfRule type="cellIs" dxfId="2329" priority="1013" operator="between">
      <formula>121</formula>
      <formula>129</formula>
    </cfRule>
  </conditionalFormatting>
  <conditionalFormatting sqref="N374:N378">
    <cfRule type="cellIs" dxfId="2328" priority="1014" operator="equal">
      <formula>527</formula>
    </cfRule>
  </conditionalFormatting>
  <conditionalFormatting sqref="N374:N378">
    <cfRule type="cellIs" dxfId="2327" priority="1015" operator="equal">
      <formula>5212</formula>
    </cfRule>
  </conditionalFormatting>
  <conditionalFormatting sqref="N374:N378">
    <cfRule type="cellIs" dxfId="2326" priority="1016" operator="equal">
      <formula>526</formula>
    </cfRule>
  </conditionalFormatting>
  <conditionalFormatting sqref="N374:N378">
    <cfRule type="cellIs" dxfId="2325" priority="1017" operator="equal">
      <formula>8210</formula>
    </cfRule>
  </conditionalFormatting>
  <conditionalFormatting sqref="N374:N378">
    <cfRule type="cellIs" dxfId="2324" priority="1018" operator="equal">
      <formula>7210</formula>
    </cfRule>
  </conditionalFormatting>
  <conditionalFormatting sqref="N374:N378">
    <cfRule type="cellIs" dxfId="2323" priority="1019" operator="equal">
      <formula>4910</formula>
    </cfRule>
  </conditionalFormatting>
  <conditionalFormatting sqref="N374:N378">
    <cfRule type="cellIs" dxfId="2322" priority="1020" operator="equal">
      <formula>6210</formula>
    </cfRule>
  </conditionalFormatting>
  <conditionalFormatting sqref="N374:N378">
    <cfRule type="cellIs" dxfId="2321" priority="1021" operator="equal">
      <formula>5410</formula>
    </cfRule>
  </conditionalFormatting>
  <conditionalFormatting sqref="N374:N378">
    <cfRule type="cellIs" dxfId="2320" priority="1022" operator="equal">
      <formula>3210</formula>
    </cfRule>
  </conditionalFormatting>
  <conditionalFormatting sqref="N374:N378">
    <cfRule type="cellIs" dxfId="2319" priority="1023" operator="equal">
      <formula>111</formula>
    </cfRule>
  </conditionalFormatting>
  <conditionalFormatting sqref="F374:F378">
    <cfRule type="cellIs" dxfId="2318" priority="1024" operator="equal">
      <formula>12</formula>
    </cfRule>
  </conditionalFormatting>
  <conditionalFormatting sqref="F374:F378">
    <cfRule type="cellIs" dxfId="2317" priority="1025" operator="equal">
      <formula>52</formula>
    </cfRule>
  </conditionalFormatting>
  <conditionalFormatting sqref="F374:F378">
    <cfRule type="cellIs" dxfId="2316" priority="1026" operator="equal">
      <formula>82</formula>
    </cfRule>
  </conditionalFormatting>
  <conditionalFormatting sqref="F374:F378">
    <cfRule type="cellIs" dxfId="2315" priority="1027" operator="equal">
      <formula>72</formula>
    </cfRule>
  </conditionalFormatting>
  <conditionalFormatting sqref="F374:F378">
    <cfRule type="cellIs" dxfId="2314" priority="1028" operator="equal">
      <formula>49</formula>
    </cfRule>
  </conditionalFormatting>
  <conditionalFormatting sqref="F374:F378">
    <cfRule type="cellIs" dxfId="2313" priority="1029" operator="equal">
      <formula>62</formula>
    </cfRule>
  </conditionalFormatting>
  <conditionalFormatting sqref="F374:F378">
    <cfRule type="cellIs" dxfId="2312" priority="1030" operator="equal">
      <formula>54</formula>
    </cfRule>
  </conditionalFormatting>
  <conditionalFormatting sqref="F374:F378">
    <cfRule type="cellIs" dxfId="2311" priority="1031" operator="equal">
      <formula>32</formula>
    </cfRule>
  </conditionalFormatting>
  <conditionalFormatting sqref="F374:F378">
    <cfRule type="cellIs" dxfId="2310" priority="1032" operator="equal">
      <formula>11</formula>
    </cfRule>
  </conditionalFormatting>
  <conditionalFormatting sqref="K380:M384">
    <cfRule type="cellIs" dxfId="2309" priority="1033" operator="equal">
      <formula>0</formula>
    </cfRule>
  </conditionalFormatting>
  <conditionalFormatting sqref="H380:H384">
    <cfRule type="cellIs" dxfId="2308" priority="1034" operator="equal">
      <formula>"x"</formula>
    </cfRule>
  </conditionalFormatting>
  <conditionalFormatting sqref="H380:H384">
    <cfRule type="cellIs" dxfId="2307" priority="1035" operator="equal">
      <formula>"x"</formula>
    </cfRule>
  </conditionalFormatting>
  <conditionalFormatting sqref="H380:H384">
    <cfRule type="cellIs" dxfId="2306" priority="1036" operator="greaterThan">
      <formula>1753</formula>
    </cfRule>
  </conditionalFormatting>
  <conditionalFormatting sqref="N380:N384">
    <cfRule type="cellIs" dxfId="2305" priority="1037" operator="between">
      <formula>121</formula>
      <formula>129</formula>
    </cfRule>
  </conditionalFormatting>
  <conditionalFormatting sqref="N380:N384">
    <cfRule type="cellIs" dxfId="2304" priority="1038" operator="equal">
      <formula>527</formula>
    </cfRule>
  </conditionalFormatting>
  <conditionalFormatting sqref="N380:N384">
    <cfRule type="cellIs" dxfId="2303" priority="1039" operator="equal">
      <formula>5212</formula>
    </cfRule>
  </conditionalFormatting>
  <conditionalFormatting sqref="N380:N384">
    <cfRule type="cellIs" dxfId="2302" priority="1040" operator="equal">
      <formula>526</formula>
    </cfRule>
  </conditionalFormatting>
  <conditionalFormatting sqref="N380:N384">
    <cfRule type="cellIs" dxfId="2301" priority="1041" operator="equal">
      <formula>8210</formula>
    </cfRule>
  </conditionalFormatting>
  <conditionalFormatting sqref="N380:N384">
    <cfRule type="cellIs" dxfId="2300" priority="1042" operator="equal">
      <formula>7210</formula>
    </cfRule>
  </conditionalFormatting>
  <conditionalFormatting sqref="N380:N384">
    <cfRule type="cellIs" dxfId="2299" priority="1043" operator="equal">
      <formula>4910</formula>
    </cfRule>
  </conditionalFormatting>
  <conditionalFormatting sqref="N380:N384">
    <cfRule type="cellIs" dxfId="2298" priority="1044" operator="equal">
      <formula>6210</formula>
    </cfRule>
  </conditionalFormatting>
  <conditionalFormatting sqref="N380:N384">
    <cfRule type="cellIs" dxfId="2297" priority="1045" operator="equal">
      <formula>5410</formula>
    </cfRule>
  </conditionalFormatting>
  <conditionalFormatting sqref="N380:N384">
    <cfRule type="cellIs" dxfId="2296" priority="1046" operator="equal">
      <formula>3210</formula>
    </cfRule>
  </conditionalFormatting>
  <conditionalFormatting sqref="N380:N384">
    <cfRule type="cellIs" dxfId="2295" priority="1047" operator="equal">
      <formula>111</formula>
    </cfRule>
  </conditionalFormatting>
  <conditionalFormatting sqref="F380:F384">
    <cfRule type="cellIs" dxfId="2294" priority="1048" operator="equal">
      <formula>12</formula>
    </cfRule>
  </conditionalFormatting>
  <conditionalFormatting sqref="F380:F384">
    <cfRule type="cellIs" dxfId="2293" priority="1049" operator="equal">
      <formula>52</formula>
    </cfRule>
  </conditionalFormatting>
  <conditionalFormatting sqref="F380:F384">
    <cfRule type="cellIs" dxfId="2292" priority="1050" operator="equal">
      <formula>82</formula>
    </cfRule>
  </conditionalFormatting>
  <conditionalFormatting sqref="F380:F384">
    <cfRule type="cellIs" dxfId="2291" priority="1051" operator="equal">
      <formula>72</formula>
    </cfRule>
  </conditionalFormatting>
  <conditionalFormatting sqref="F380:F384">
    <cfRule type="cellIs" dxfId="2290" priority="1052" operator="equal">
      <formula>49</formula>
    </cfRule>
  </conditionalFormatting>
  <conditionalFormatting sqref="F380:F384">
    <cfRule type="cellIs" dxfId="2289" priority="1053" operator="equal">
      <formula>62</formula>
    </cfRule>
  </conditionalFormatting>
  <conditionalFormatting sqref="F380:F384">
    <cfRule type="cellIs" dxfId="2288" priority="1054" operator="equal">
      <formula>54</formula>
    </cfRule>
  </conditionalFormatting>
  <conditionalFormatting sqref="F380:F384">
    <cfRule type="cellIs" dxfId="2287" priority="1055" operator="equal">
      <formula>32</formula>
    </cfRule>
  </conditionalFormatting>
  <conditionalFormatting sqref="F380:F384">
    <cfRule type="cellIs" dxfId="2286" priority="1056" operator="equal">
      <formula>11</formula>
    </cfRule>
  </conditionalFormatting>
  <conditionalFormatting sqref="K386:M390">
    <cfRule type="cellIs" dxfId="2285" priority="1057" operator="equal">
      <formula>0</formula>
    </cfRule>
  </conditionalFormatting>
  <conditionalFormatting sqref="H386:H390">
    <cfRule type="cellIs" dxfId="2284" priority="1058" operator="equal">
      <formula>"x"</formula>
    </cfRule>
  </conditionalFormatting>
  <conditionalFormatting sqref="H386:H390">
    <cfRule type="cellIs" dxfId="2283" priority="1059" operator="equal">
      <formula>"x"</formula>
    </cfRule>
  </conditionalFormatting>
  <conditionalFormatting sqref="H386:H390">
    <cfRule type="cellIs" dxfId="2282" priority="1060" operator="greaterThan">
      <formula>1753</formula>
    </cfRule>
  </conditionalFormatting>
  <conditionalFormatting sqref="N386:N390">
    <cfRule type="cellIs" dxfId="2281" priority="1061" operator="between">
      <formula>121</formula>
      <formula>129</formula>
    </cfRule>
  </conditionalFormatting>
  <conditionalFormatting sqref="N386:N390">
    <cfRule type="cellIs" dxfId="2280" priority="1062" operator="equal">
      <formula>527</formula>
    </cfRule>
  </conditionalFormatting>
  <conditionalFormatting sqref="N386:N390">
    <cfRule type="cellIs" dxfId="2279" priority="1063" operator="equal">
      <formula>5212</formula>
    </cfRule>
  </conditionalFormatting>
  <conditionalFormatting sqref="N386:N390">
    <cfRule type="cellIs" dxfId="2278" priority="1064" operator="equal">
      <formula>526</formula>
    </cfRule>
  </conditionalFormatting>
  <conditionalFormatting sqref="N386:N390">
    <cfRule type="cellIs" dxfId="2277" priority="1065" operator="equal">
      <formula>8210</formula>
    </cfRule>
  </conditionalFormatting>
  <conditionalFormatting sqref="N386:N390">
    <cfRule type="cellIs" dxfId="2276" priority="1066" operator="equal">
      <formula>7210</formula>
    </cfRule>
  </conditionalFormatting>
  <conditionalFormatting sqref="N386:N390">
    <cfRule type="cellIs" dxfId="2275" priority="1067" operator="equal">
      <formula>4910</formula>
    </cfRule>
  </conditionalFormatting>
  <conditionalFormatting sqref="N386:N390">
    <cfRule type="cellIs" dxfId="2274" priority="1068" operator="equal">
      <formula>6210</formula>
    </cfRule>
  </conditionalFormatting>
  <conditionalFormatting sqref="N386:N390">
    <cfRule type="cellIs" dxfId="2273" priority="1069" operator="equal">
      <formula>5410</formula>
    </cfRule>
  </conditionalFormatting>
  <conditionalFormatting sqref="N386:N390">
    <cfRule type="cellIs" dxfId="2272" priority="1070" operator="equal">
      <formula>3210</formula>
    </cfRule>
  </conditionalFormatting>
  <conditionalFormatting sqref="N386:N390">
    <cfRule type="cellIs" dxfId="2271" priority="1071" operator="equal">
      <formula>111</formula>
    </cfRule>
  </conditionalFormatting>
  <conditionalFormatting sqref="F386:F390">
    <cfRule type="cellIs" dxfId="2270" priority="1072" operator="equal">
      <formula>12</formula>
    </cfRule>
  </conditionalFormatting>
  <conditionalFormatting sqref="F386:F390">
    <cfRule type="cellIs" dxfId="2269" priority="1073" operator="equal">
      <formula>52</formula>
    </cfRule>
  </conditionalFormatting>
  <conditionalFormatting sqref="F386:F390">
    <cfRule type="cellIs" dxfId="2268" priority="1074" operator="equal">
      <formula>82</formula>
    </cfRule>
  </conditionalFormatting>
  <conditionalFormatting sqref="F386:F390">
    <cfRule type="cellIs" dxfId="2267" priority="1075" operator="equal">
      <formula>72</formula>
    </cfRule>
  </conditionalFormatting>
  <conditionalFormatting sqref="F386:F390">
    <cfRule type="cellIs" dxfId="2266" priority="1076" operator="equal">
      <formula>49</formula>
    </cfRule>
  </conditionalFormatting>
  <conditionalFormatting sqref="F386:F390">
    <cfRule type="cellIs" dxfId="2265" priority="1077" operator="equal">
      <formula>62</formula>
    </cfRule>
  </conditionalFormatting>
  <conditionalFormatting sqref="F386:F390">
    <cfRule type="cellIs" dxfId="2264" priority="1078" operator="equal">
      <formula>54</formula>
    </cfRule>
  </conditionalFormatting>
  <conditionalFormatting sqref="F386:F390">
    <cfRule type="cellIs" dxfId="2263" priority="1079" operator="equal">
      <formula>32</formula>
    </cfRule>
  </conditionalFormatting>
  <conditionalFormatting sqref="F386:F390">
    <cfRule type="cellIs" dxfId="2262" priority="1080" operator="equal">
      <formula>11</formula>
    </cfRule>
  </conditionalFormatting>
  <conditionalFormatting sqref="K392:M396">
    <cfRule type="cellIs" dxfId="2261" priority="1081" operator="equal">
      <formula>0</formula>
    </cfRule>
  </conditionalFormatting>
  <conditionalFormatting sqref="H392:H396">
    <cfRule type="cellIs" dxfId="2260" priority="1082" operator="equal">
      <formula>"x"</formula>
    </cfRule>
  </conditionalFormatting>
  <conditionalFormatting sqref="H392:H396">
    <cfRule type="cellIs" dxfId="2259" priority="1083" operator="equal">
      <formula>"x"</formula>
    </cfRule>
  </conditionalFormatting>
  <conditionalFormatting sqref="H392:H396">
    <cfRule type="cellIs" dxfId="2258" priority="1084" operator="greaterThan">
      <formula>1753</formula>
    </cfRule>
  </conditionalFormatting>
  <conditionalFormatting sqref="N392:N396">
    <cfRule type="cellIs" dxfId="2257" priority="1085" operator="between">
      <formula>121</formula>
      <formula>129</formula>
    </cfRule>
  </conditionalFormatting>
  <conditionalFormatting sqref="N392:N396">
    <cfRule type="cellIs" dxfId="2256" priority="1086" operator="equal">
      <formula>527</formula>
    </cfRule>
  </conditionalFormatting>
  <conditionalFormatting sqref="N392:N396">
    <cfRule type="cellIs" dxfId="2255" priority="1087" operator="equal">
      <formula>5212</formula>
    </cfRule>
  </conditionalFormatting>
  <conditionalFormatting sqref="N392:N396">
    <cfRule type="cellIs" dxfId="2254" priority="1088" operator="equal">
      <formula>526</formula>
    </cfRule>
  </conditionalFormatting>
  <conditionalFormatting sqref="N392:N396">
    <cfRule type="cellIs" dxfId="2253" priority="1089" operator="equal">
      <formula>8210</formula>
    </cfRule>
  </conditionalFormatting>
  <conditionalFormatting sqref="N392:N396">
    <cfRule type="cellIs" dxfId="2252" priority="1090" operator="equal">
      <formula>7210</formula>
    </cfRule>
  </conditionalFormatting>
  <conditionalFormatting sqref="N392:N396">
    <cfRule type="cellIs" dxfId="2251" priority="1091" operator="equal">
      <formula>4910</formula>
    </cfRule>
  </conditionalFormatting>
  <conditionalFormatting sqref="N392:N396">
    <cfRule type="cellIs" dxfId="2250" priority="1092" operator="equal">
      <formula>6210</formula>
    </cfRule>
  </conditionalFormatting>
  <conditionalFormatting sqref="N392:N396">
    <cfRule type="cellIs" dxfId="2249" priority="1093" operator="equal">
      <formula>5410</formula>
    </cfRule>
  </conditionalFormatting>
  <conditionalFormatting sqref="N392:N396">
    <cfRule type="cellIs" dxfId="2248" priority="1094" operator="equal">
      <formula>3210</formula>
    </cfRule>
  </conditionalFormatting>
  <conditionalFormatting sqref="N392:N396">
    <cfRule type="cellIs" dxfId="2247" priority="1095" operator="equal">
      <formula>111</formula>
    </cfRule>
  </conditionalFormatting>
  <conditionalFormatting sqref="F392:F396">
    <cfRule type="cellIs" dxfId="2246" priority="1096" operator="equal">
      <formula>12</formula>
    </cfRule>
  </conditionalFormatting>
  <conditionalFormatting sqref="F392:F396">
    <cfRule type="cellIs" dxfId="2245" priority="1097" operator="equal">
      <formula>52</formula>
    </cfRule>
  </conditionalFormatting>
  <conditionalFormatting sqref="F392:F396">
    <cfRule type="cellIs" dxfId="2244" priority="1098" operator="equal">
      <formula>82</formula>
    </cfRule>
  </conditionalFormatting>
  <conditionalFormatting sqref="F392:F396">
    <cfRule type="cellIs" dxfId="2243" priority="1099" operator="equal">
      <formula>72</formula>
    </cfRule>
  </conditionalFormatting>
  <conditionalFormatting sqref="F392:F396">
    <cfRule type="cellIs" dxfId="2242" priority="1100" operator="equal">
      <formula>49</formula>
    </cfRule>
  </conditionalFormatting>
  <conditionalFormatting sqref="F392:F396">
    <cfRule type="cellIs" dxfId="2241" priority="1101" operator="equal">
      <formula>62</formula>
    </cfRule>
  </conditionalFormatting>
  <conditionalFormatting sqref="F392:F396">
    <cfRule type="cellIs" dxfId="2240" priority="1102" operator="equal">
      <formula>54</formula>
    </cfRule>
  </conditionalFormatting>
  <conditionalFormatting sqref="F392:F396">
    <cfRule type="cellIs" dxfId="2239" priority="1103" operator="equal">
      <formula>32</formula>
    </cfRule>
  </conditionalFormatting>
  <conditionalFormatting sqref="F392:F396">
    <cfRule type="cellIs" dxfId="2238" priority="1104" operator="equal">
      <formula>11</formula>
    </cfRule>
  </conditionalFormatting>
  <conditionalFormatting sqref="K398:M402">
    <cfRule type="cellIs" dxfId="2237" priority="1105" operator="equal">
      <formula>0</formula>
    </cfRule>
  </conditionalFormatting>
  <conditionalFormatting sqref="H398:H402">
    <cfRule type="cellIs" dxfId="2236" priority="1106" operator="equal">
      <formula>"x"</formula>
    </cfRule>
  </conditionalFormatting>
  <conditionalFormatting sqref="H398:H402">
    <cfRule type="cellIs" dxfId="2235" priority="1107" operator="equal">
      <formula>"x"</formula>
    </cfRule>
  </conditionalFormatting>
  <conditionalFormatting sqref="H398:H402">
    <cfRule type="cellIs" dxfId="2234" priority="1108" operator="greaterThan">
      <formula>1753</formula>
    </cfRule>
  </conditionalFormatting>
  <conditionalFormatting sqref="N398:N402">
    <cfRule type="cellIs" dxfId="2233" priority="1109" operator="between">
      <formula>121</formula>
      <formula>129</formula>
    </cfRule>
  </conditionalFormatting>
  <conditionalFormatting sqref="N398:N402">
    <cfRule type="cellIs" dxfId="2232" priority="1110" operator="equal">
      <formula>527</formula>
    </cfRule>
  </conditionalFormatting>
  <conditionalFormatting sqref="N398:N402">
    <cfRule type="cellIs" dxfId="2231" priority="1111" operator="equal">
      <formula>5212</formula>
    </cfRule>
  </conditionalFormatting>
  <conditionalFormatting sqref="N398:N402">
    <cfRule type="cellIs" dxfId="2230" priority="1112" operator="equal">
      <formula>526</formula>
    </cfRule>
  </conditionalFormatting>
  <conditionalFormatting sqref="N398:N402">
    <cfRule type="cellIs" dxfId="2229" priority="1113" operator="equal">
      <formula>8210</formula>
    </cfRule>
  </conditionalFormatting>
  <conditionalFormatting sqref="N398:N402">
    <cfRule type="cellIs" dxfId="2228" priority="1114" operator="equal">
      <formula>7210</formula>
    </cfRule>
  </conditionalFormatting>
  <conditionalFormatting sqref="N398:N402">
    <cfRule type="cellIs" dxfId="2227" priority="1115" operator="equal">
      <formula>4910</formula>
    </cfRule>
  </conditionalFormatting>
  <conditionalFormatting sqref="N398:N402">
    <cfRule type="cellIs" dxfId="2226" priority="1116" operator="equal">
      <formula>6210</formula>
    </cfRule>
  </conditionalFormatting>
  <conditionalFormatting sqref="N398:N402">
    <cfRule type="cellIs" dxfId="2225" priority="1117" operator="equal">
      <formula>5410</formula>
    </cfRule>
  </conditionalFormatting>
  <conditionalFormatting sqref="N398:N402">
    <cfRule type="cellIs" dxfId="2224" priority="1118" operator="equal">
      <formula>3210</formula>
    </cfRule>
  </conditionalFormatting>
  <conditionalFormatting sqref="N398:N402">
    <cfRule type="cellIs" dxfId="2223" priority="1119" operator="equal">
      <formula>111</formula>
    </cfRule>
  </conditionalFormatting>
  <conditionalFormatting sqref="F398:F402">
    <cfRule type="cellIs" dxfId="2222" priority="1120" operator="equal">
      <formula>12</formula>
    </cfRule>
  </conditionalFormatting>
  <conditionalFormatting sqref="F398:F402">
    <cfRule type="cellIs" dxfId="2221" priority="1121" operator="equal">
      <formula>52</formula>
    </cfRule>
  </conditionalFormatting>
  <conditionalFormatting sqref="F398:F402">
    <cfRule type="cellIs" dxfId="2220" priority="1122" operator="equal">
      <formula>82</formula>
    </cfRule>
  </conditionalFormatting>
  <conditionalFormatting sqref="F398:F402">
    <cfRule type="cellIs" dxfId="2219" priority="1123" operator="equal">
      <formula>72</formula>
    </cfRule>
  </conditionalFormatting>
  <conditionalFormatting sqref="F398:F402">
    <cfRule type="cellIs" dxfId="2218" priority="1124" operator="equal">
      <formula>49</formula>
    </cfRule>
  </conditionalFormatting>
  <conditionalFormatting sqref="F398:F402">
    <cfRule type="cellIs" dxfId="2217" priority="1125" operator="equal">
      <formula>62</formula>
    </cfRule>
  </conditionalFormatting>
  <conditionalFormatting sqref="F398:F402">
    <cfRule type="cellIs" dxfId="2216" priority="1126" operator="equal">
      <formula>54</formula>
    </cfRule>
  </conditionalFormatting>
  <conditionalFormatting sqref="F398:F402">
    <cfRule type="cellIs" dxfId="2215" priority="1127" operator="equal">
      <formula>32</formula>
    </cfRule>
  </conditionalFormatting>
  <conditionalFormatting sqref="F398:F402">
    <cfRule type="cellIs" dxfId="2214" priority="1128" operator="equal">
      <formula>11</formula>
    </cfRule>
  </conditionalFormatting>
  <conditionalFormatting sqref="K404:M408">
    <cfRule type="cellIs" dxfId="2213" priority="1129" operator="equal">
      <formula>0</formula>
    </cfRule>
  </conditionalFormatting>
  <conditionalFormatting sqref="H404:H408">
    <cfRule type="cellIs" dxfId="2212" priority="1130" operator="equal">
      <formula>"x"</formula>
    </cfRule>
  </conditionalFormatting>
  <conditionalFormatting sqref="H404:H408">
    <cfRule type="cellIs" dxfId="2211" priority="1131" operator="equal">
      <formula>"x"</formula>
    </cfRule>
  </conditionalFormatting>
  <conditionalFormatting sqref="H404:H408">
    <cfRule type="cellIs" dxfId="2210" priority="1132" operator="greaterThan">
      <formula>1753</formula>
    </cfRule>
  </conditionalFormatting>
  <conditionalFormatting sqref="N404:N408">
    <cfRule type="cellIs" dxfId="2209" priority="1133" operator="between">
      <formula>121</formula>
      <formula>129</formula>
    </cfRule>
  </conditionalFormatting>
  <conditionalFormatting sqref="N404:N408">
    <cfRule type="cellIs" dxfId="2208" priority="1134" operator="equal">
      <formula>527</formula>
    </cfRule>
  </conditionalFormatting>
  <conditionalFormatting sqref="N404:N408">
    <cfRule type="cellIs" dxfId="2207" priority="1135" operator="equal">
      <formula>5212</formula>
    </cfRule>
  </conditionalFormatting>
  <conditionalFormatting sqref="N404:N408">
    <cfRule type="cellIs" dxfId="2206" priority="1136" operator="equal">
      <formula>526</formula>
    </cfRule>
  </conditionalFormatting>
  <conditionalFormatting sqref="N404:N408">
    <cfRule type="cellIs" dxfId="2205" priority="1137" operator="equal">
      <formula>8210</formula>
    </cfRule>
  </conditionalFormatting>
  <conditionalFormatting sqref="N404:N408">
    <cfRule type="cellIs" dxfId="2204" priority="1138" operator="equal">
      <formula>7210</formula>
    </cfRule>
  </conditionalFormatting>
  <conditionalFormatting sqref="N404:N408">
    <cfRule type="cellIs" dxfId="2203" priority="1139" operator="equal">
      <formula>4910</formula>
    </cfRule>
  </conditionalFormatting>
  <conditionalFormatting sqref="N404:N408">
    <cfRule type="cellIs" dxfId="2202" priority="1140" operator="equal">
      <formula>6210</formula>
    </cfRule>
  </conditionalFormatting>
  <conditionalFormatting sqref="N404:N408">
    <cfRule type="cellIs" dxfId="2201" priority="1141" operator="equal">
      <formula>5410</formula>
    </cfRule>
  </conditionalFormatting>
  <conditionalFormatting sqref="N404:N408">
    <cfRule type="cellIs" dxfId="2200" priority="1142" operator="equal">
      <formula>3210</formula>
    </cfRule>
  </conditionalFormatting>
  <conditionalFormatting sqref="N404:N408">
    <cfRule type="cellIs" dxfId="2199" priority="1143" operator="equal">
      <formula>111</formula>
    </cfRule>
  </conditionalFormatting>
  <conditionalFormatting sqref="F404:F408">
    <cfRule type="cellIs" dxfId="2198" priority="1144" operator="equal">
      <formula>12</formula>
    </cfRule>
  </conditionalFormatting>
  <conditionalFormatting sqref="F404:F408">
    <cfRule type="cellIs" dxfId="2197" priority="1145" operator="equal">
      <formula>52</formula>
    </cfRule>
  </conditionalFormatting>
  <conditionalFormatting sqref="F404:F408">
    <cfRule type="cellIs" dxfId="2196" priority="1146" operator="equal">
      <formula>82</formula>
    </cfRule>
  </conditionalFormatting>
  <conditionalFormatting sqref="F404:F408">
    <cfRule type="cellIs" dxfId="2195" priority="1147" operator="equal">
      <formula>72</formula>
    </cfRule>
  </conditionalFormatting>
  <conditionalFormatting sqref="F404:F408">
    <cfRule type="cellIs" dxfId="2194" priority="1148" operator="equal">
      <formula>49</formula>
    </cfRule>
  </conditionalFormatting>
  <conditionalFormatting sqref="F404:F408">
    <cfRule type="cellIs" dxfId="2193" priority="1149" operator="equal">
      <formula>62</formula>
    </cfRule>
  </conditionalFormatting>
  <conditionalFormatting sqref="F404:F408">
    <cfRule type="cellIs" dxfId="2192" priority="1150" operator="equal">
      <formula>54</formula>
    </cfRule>
  </conditionalFormatting>
  <conditionalFormatting sqref="F404:F408">
    <cfRule type="cellIs" dxfId="2191" priority="1151" operator="equal">
      <formula>32</formula>
    </cfRule>
  </conditionalFormatting>
  <conditionalFormatting sqref="F404:F408">
    <cfRule type="cellIs" dxfId="2190" priority="1152" operator="equal">
      <formula>11</formula>
    </cfRule>
  </conditionalFormatting>
  <conditionalFormatting sqref="K412:M416">
    <cfRule type="cellIs" dxfId="2189" priority="1153" operator="equal">
      <formula>0</formula>
    </cfRule>
  </conditionalFormatting>
  <conditionalFormatting sqref="H412:H416">
    <cfRule type="cellIs" dxfId="2188" priority="1154" operator="equal">
      <formula>"x"</formula>
    </cfRule>
  </conditionalFormatting>
  <conditionalFormatting sqref="H412:H416">
    <cfRule type="cellIs" dxfId="2187" priority="1155" operator="equal">
      <formula>"x"</formula>
    </cfRule>
  </conditionalFormatting>
  <conditionalFormatting sqref="H412:H416">
    <cfRule type="cellIs" dxfId="2186" priority="1156" operator="greaterThan">
      <formula>1753</formula>
    </cfRule>
  </conditionalFormatting>
  <conditionalFormatting sqref="N412:N416">
    <cfRule type="cellIs" dxfId="2185" priority="1157" operator="between">
      <formula>121</formula>
      <formula>129</formula>
    </cfRule>
  </conditionalFormatting>
  <conditionalFormatting sqref="N412:N416">
    <cfRule type="cellIs" dxfId="2184" priority="1158" operator="equal">
      <formula>527</formula>
    </cfRule>
  </conditionalFormatting>
  <conditionalFormatting sqref="N412:N416">
    <cfRule type="cellIs" dxfId="2183" priority="1159" operator="equal">
      <formula>5212</formula>
    </cfRule>
  </conditionalFormatting>
  <conditionalFormatting sqref="N412:N416">
    <cfRule type="cellIs" dxfId="2182" priority="1160" operator="equal">
      <formula>526</formula>
    </cfRule>
  </conditionalFormatting>
  <conditionalFormatting sqref="N412:N416">
    <cfRule type="cellIs" dxfId="2181" priority="1161" operator="equal">
      <formula>8210</formula>
    </cfRule>
  </conditionalFormatting>
  <conditionalFormatting sqref="N412:N416">
    <cfRule type="cellIs" dxfId="2180" priority="1162" operator="equal">
      <formula>7210</formula>
    </cfRule>
  </conditionalFormatting>
  <conditionalFormatting sqref="N412:N416">
    <cfRule type="cellIs" dxfId="2179" priority="1163" operator="equal">
      <formula>4910</formula>
    </cfRule>
  </conditionalFormatting>
  <conditionalFormatting sqref="N412:N416">
    <cfRule type="cellIs" dxfId="2178" priority="1164" operator="equal">
      <formula>6210</formula>
    </cfRule>
  </conditionalFormatting>
  <conditionalFormatting sqref="N412:N416">
    <cfRule type="cellIs" dxfId="2177" priority="1165" operator="equal">
      <formula>5410</formula>
    </cfRule>
  </conditionalFormatting>
  <conditionalFormatting sqref="N412:N416">
    <cfRule type="cellIs" dxfId="2176" priority="1166" operator="equal">
      <formula>3210</formula>
    </cfRule>
  </conditionalFormatting>
  <conditionalFormatting sqref="N412:N416">
    <cfRule type="cellIs" dxfId="2175" priority="1167" operator="equal">
      <formula>111</formula>
    </cfRule>
  </conditionalFormatting>
  <conditionalFormatting sqref="F412:F416">
    <cfRule type="cellIs" dxfId="2174" priority="1168" operator="equal">
      <formula>12</formula>
    </cfRule>
  </conditionalFormatting>
  <conditionalFormatting sqref="F412:F416">
    <cfRule type="cellIs" dxfId="2173" priority="1169" operator="equal">
      <formula>52</formula>
    </cfRule>
  </conditionalFormatting>
  <conditionalFormatting sqref="F412:F416">
    <cfRule type="cellIs" dxfId="2172" priority="1170" operator="equal">
      <formula>82</formula>
    </cfRule>
  </conditionalFormatting>
  <conditionalFormatting sqref="F412:F416">
    <cfRule type="cellIs" dxfId="2171" priority="1171" operator="equal">
      <formula>72</formula>
    </cfRule>
  </conditionalFormatting>
  <conditionalFormatting sqref="F412:F416">
    <cfRule type="cellIs" dxfId="2170" priority="1172" operator="equal">
      <formula>49</formula>
    </cfRule>
  </conditionalFormatting>
  <conditionalFormatting sqref="F412:F416">
    <cfRule type="cellIs" dxfId="2169" priority="1173" operator="equal">
      <formula>62</formula>
    </cfRule>
  </conditionalFormatting>
  <conditionalFormatting sqref="F412:F416">
    <cfRule type="cellIs" dxfId="2168" priority="1174" operator="equal">
      <formula>54</formula>
    </cfRule>
  </conditionalFormatting>
  <conditionalFormatting sqref="F412:F416">
    <cfRule type="cellIs" dxfId="2167" priority="1175" operator="equal">
      <formula>32</formula>
    </cfRule>
  </conditionalFormatting>
  <conditionalFormatting sqref="F412:F416">
    <cfRule type="cellIs" dxfId="2166" priority="1176" operator="equal">
      <formula>11</formula>
    </cfRule>
  </conditionalFormatting>
  <conditionalFormatting sqref="K418:M422">
    <cfRule type="cellIs" dxfId="2165" priority="1177" operator="equal">
      <formula>0</formula>
    </cfRule>
  </conditionalFormatting>
  <conditionalFormatting sqref="H418:H422">
    <cfRule type="cellIs" dxfId="2164" priority="1178" operator="equal">
      <formula>"x"</formula>
    </cfRule>
  </conditionalFormatting>
  <conditionalFormatting sqref="H418:H422">
    <cfRule type="cellIs" dxfId="2163" priority="1179" operator="equal">
      <formula>"x"</formula>
    </cfRule>
  </conditionalFormatting>
  <conditionalFormatting sqref="H418:H422">
    <cfRule type="cellIs" dxfId="2162" priority="1180" operator="greaterThan">
      <formula>1753</formula>
    </cfRule>
  </conditionalFormatting>
  <conditionalFormatting sqref="N418:N422">
    <cfRule type="cellIs" dxfId="2161" priority="1181" operator="between">
      <formula>121</formula>
      <formula>129</formula>
    </cfRule>
  </conditionalFormatting>
  <conditionalFormatting sqref="N418:N422">
    <cfRule type="cellIs" dxfId="2160" priority="1182" operator="equal">
      <formula>527</formula>
    </cfRule>
  </conditionalFormatting>
  <conditionalFormatting sqref="N418:N422">
    <cfRule type="cellIs" dxfId="2159" priority="1183" operator="equal">
      <formula>5212</formula>
    </cfRule>
  </conditionalFormatting>
  <conditionalFormatting sqref="N418:N422">
    <cfRule type="cellIs" dxfId="2158" priority="1184" operator="equal">
      <formula>526</formula>
    </cfRule>
  </conditionalFormatting>
  <conditionalFormatting sqref="N418:N422">
    <cfRule type="cellIs" dxfId="2157" priority="1185" operator="equal">
      <formula>8210</formula>
    </cfRule>
  </conditionalFormatting>
  <conditionalFormatting sqref="N418:N422">
    <cfRule type="cellIs" dxfId="2156" priority="1186" operator="equal">
      <formula>7210</formula>
    </cfRule>
  </conditionalFormatting>
  <conditionalFormatting sqref="N418:N422">
    <cfRule type="cellIs" dxfId="2155" priority="1187" operator="equal">
      <formula>4910</formula>
    </cfRule>
  </conditionalFormatting>
  <conditionalFormatting sqref="N418:N422">
    <cfRule type="cellIs" dxfId="2154" priority="1188" operator="equal">
      <formula>6210</formula>
    </cfRule>
  </conditionalFormatting>
  <conditionalFormatting sqref="N418:N422">
    <cfRule type="cellIs" dxfId="2153" priority="1189" operator="equal">
      <formula>5410</formula>
    </cfRule>
  </conditionalFormatting>
  <conditionalFormatting sqref="N418:N422">
    <cfRule type="cellIs" dxfId="2152" priority="1190" operator="equal">
      <formula>3210</formula>
    </cfRule>
  </conditionalFormatting>
  <conditionalFormatting sqref="N418:N422">
    <cfRule type="cellIs" dxfId="2151" priority="1191" operator="equal">
      <formula>111</formula>
    </cfRule>
  </conditionalFormatting>
  <conditionalFormatting sqref="F418:F422">
    <cfRule type="cellIs" dxfId="2150" priority="1192" operator="equal">
      <formula>12</formula>
    </cfRule>
  </conditionalFormatting>
  <conditionalFormatting sqref="F418:F422">
    <cfRule type="cellIs" dxfId="2149" priority="1193" operator="equal">
      <formula>52</formula>
    </cfRule>
  </conditionalFormatting>
  <conditionalFormatting sqref="F418:F422">
    <cfRule type="cellIs" dxfId="2148" priority="1194" operator="equal">
      <formula>82</formula>
    </cfRule>
  </conditionalFormatting>
  <conditionalFormatting sqref="F418:F422">
    <cfRule type="cellIs" dxfId="2147" priority="1195" operator="equal">
      <formula>72</formula>
    </cfRule>
  </conditionalFormatting>
  <conditionalFormatting sqref="F418:F422">
    <cfRule type="cellIs" dxfId="2146" priority="1196" operator="equal">
      <formula>49</formula>
    </cfRule>
  </conditionalFormatting>
  <conditionalFormatting sqref="F418:F422">
    <cfRule type="cellIs" dxfId="2145" priority="1197" operator="equal">
      <formula>62</formula>
    </cfRule>
  </conditionalFormatting>
  <conditionalFormatting sqref="F418:F422">
    <cfRule type="cellIs" dxfId="2144" priority="1198" operator="equal">
      <formula>54</formula>
    </cfRule>
  </conditionalFormatting>
  <conditionalFormatting sqref="F418:F422">
    <cfRule type="cellIs" dxfId="2143" priority="1199" operator="equal">
      <formula>32</formula>
    </cfRule>
  </conditionalFormatting>
  <conditionalFormatting sqref="F418:F422">
    <cfRule type="cellIs" dxfId="2142" priority="1200" operator="equal">
      <formula>11</formula>
    </cfRule>
  </conditionalFormatting>
  <conditionalFormatting sqref="K424:M428">
    <cfRule type="cellIs" dxfId="2141" priority="1201" operator="equal">
      <formula>0</formula>
    </cfRule>
  </conditionalFormatting>
  <conditionalFormatting sqref="H424:H428">
    <cfRule type="cellIs" dxfId="2140" priority="1202" operator="equal">
      <formula>"x"</formula>
    </cfRule>
  </conditionalFormatting>
  <conditionalFormatting sqref="H424:H428">
    <cfRule type="cellIs" dxfId="2139" priority="1203" operator="equal">
      <formula>"x"</formula>
    </cfRule>
  </conditionalFormatting>
  <conditionalFormatting sqref="H424:H428">
    <cfRule type="cellIs" dxfId="2138" priority="1204" operator="greaterThan">
      <formula>1753</formula>
    </cfRule>
  </conditionalFormatting>
  <conditionalFormatting sqref="N424:N428">
    <cfRule type="cellIs" dxfId="2137" priority="1205" operator="between">
      <formula>121</formula>
      <formula>129</formula>
    </cfRule>
  </conditionalFormatting>
  <conditionalFormatting sqref="N424:N428">
    <cfRule type="cellIs" dxfId="2136" priority="1206" operator="equal">
      <formula>527</formula>
    </cfRule>
  </conditionalFormatting>
  <conditionalFormatting sqref="N424:N428">
    <cfRule type="cellIs" dxfId="2135" priority="1207" operator="equal">
      <formula>5212</formula>
    </cfRule>
  </conditionalFormatting>
  <conditionalFormatting sqref="N424:N428">
    <cfRule type="cellIs" dxfId="2134" priority="1208" operator="equal">
      <formula>526</formula>
    </cfRule>
  </conditionalFormatting>
  <conditionalFormatting sqref="N424:N428">
    <cfRule type="cellIs" dxfId="2133" priority="1209" operator="equal">
      <formula>8210</formula>
    </cfRule>
  </conditionalFormatting>
  <conditionalFormatting sqref="N424:N428">
    <cfRule type="cellIs" dxfId="2132" priority="1210" operator="equal">
      <formula>7210</formula>
    </cfRule>
  </conditionalFormatting>
  <conditionalFormatting sqref="N424:N428">
    <cfRule type="cellIs" dxfId="2131" priority="1211" operator="equal">
      <formula>4910</formula>
    </cfRule>
  </conditionalFormatting>
  <conditionalFormatting sqref="N424:N428">
    <cfRule type="cellIs" dxfId="2130" priority="1212" operator="equal">
      <formula>6210</formula>
    </cfRule>
  </conditionalFormatting>
  <conditionalFormatting sqref="N424:N428">
    <cfRule type="cellIs" dxfId="2129" priority="1213" operator="equal">
      <formula>5410</formula>
    </cfRule>
  </conditionalFormatting>
  <conditionalFormatting sqref="N424:N428">
    <cfRule type="cellIs" dxfId="2128" priority="1214" operator="equal">
      <formula>3210</formula>
    </cfRule>
  </conditionalFormatting>
  <conditionalFormatting sqref="N424:N428">
    <cfRule type="cellIs" dxfId="2127" priority="1215" operator="equal">
      <formula>111</formula>
    </cfRule>
  </conditionalFormatting>
  <conditionalFormatting sqref="F424:F428">
    <cfRule type="cellIs" dxfId="2126" priority="1216" operator="equal">
      <formula>12</formula>
    </cfRule>
  </conditionalFormatting>
  <conditionalFormatting sqref="F424:F428">
    <cfRule type="cellIs" dxfId="2125" priority="1217" operator="equal">
      <formula>52</formula>
    </cfRule>
  </conditionalFormatting>
  <conditionalFormatting sqref="F424:F428">
    <cfRule type="cellIs" dxfId="2124" priority="1218" operator="equal">
      <formula>82</formula>
    </cfRule>
  </conditionalFormatting>
  <conditionalFormatting sqref="F424:F428">
    <cfRule type="cellIs" dxfId="2123" priority="1219" operator="equal">
      <formula>72</formula>
    </cfRule>
  </conditionalFormatting>
  <conditionalFormatting sqref="F424:F428">
    <cfRule type="cellIs" dxfId="2122" priority="1220" operator="equal">
      <formula>49</formula>
    </cfRule>
  </conditionalFormatting>
  <conditionalFormatting sqref="F424:F428">
    <cfRule type="cellIs" dxfId="2121" priority="1221" operator="equal">
      <formula>62</formula>
    </cfRule>
  </conditionalFormatting>
  <conditionalFormatting sqref="F424:F428">
    <cfRule type="cellIs" dxfId="2120" priority="1222" operator="equal">
      <formula>54</formula>
    </cfRule>
  </conditionalFormatting>
  <conditionalFormatting sqref="F424:F428">
    <cfRule type="cellIs" dxfId="2119" priority="1223" operator="equal">
      <formula>32</formula>
    </cfRule>
  </conditionalFormatting>
  <conditionalFormatting sqref="F424:F428">
    <cfRule type="cellIs" dxfId="2118" priority="1224" operator="equal">
      <formula>11</formula>
    </cfRule>
  </conditionalFormatting>
  <conditionalFormatting sqref="K430:M434">
    <cfRule type="cellIs" dxfId="2117" priority="1225" operator="equal">
      <formula>0</formula>
    </cfRule>
  </conditionalFormatting>
  <conditionalFormatting sqref="H430:H434">
    <cfRule type="cellIs" dxfId="2116" priority="1226" operator="equal">
      <formula>"x"</formula>
    </cfRule>
  </conditionalFormatting>
  <conditionalFormatting sqref="H430:H434">
    <cfRule type="cellIs" dxfId="2115" priority="1227" operator="equal">
      <formula>"x"</formula>
    </cfRule>
  </conditionalFormatting>
  <conditionalFormatting sqref="H430:H434">
    <cfRule type="cellIs" dxfId="2114" priority="1228" operator="greaterThan">
      <formula>1753</formula>
    </cfRule>
  </conditionalFormatting>
  <conditionalFormatting sqref="N430:N434">
    <cfRule type="cellIs" dxfId="2113" priority="1229" operator="between">
      <formula>121</formula>
      <formula>129</formula>
    </cfRule>
  </conditionalFormatting>
  <conditionalFormatting sqref="N430:N434">
    <cfRule type="cellIs" dxfId="2112" priority="1230" operator="equal">
      <formula>527</formula>
    </cfRule>
  </conditionalFormatting>
  <conditionalFormatting sqref="N430:N434">
    <cfRule type="cellIs" dxfId="2111" priority="1231" operator="equal">
      <formula>5212</formula>
    </cfRule>
  </conditionalFormatting>
  <conditionalFormatting sqref="N430:N434">
    <cfRule type="cellIs" dxfId="2110" priority="1232" operator="equal">
      <formula>526</formula>
    </cfRule>
  </conditionalFormatting>
  <conditionalFormatting sqref="N430:N434">
    <cfRule type="cellIs" dxfId="2109" priority="1233" operator="equal">
      <formula>8210</formula>
    </cfRule>
  </conditionalFormatting>
  <conditionalFormatting sqref="N430:N434">
    <cfRule type="cellIs" dxfId="2108" priority="1234" operator="equal">
      <formula>7210</formula>
    </cfRule>
  </conditionalFormatting>
  <conditionalFormatting sqref="N430:N434">
    <cfRule type="cellIs" dxfId="2107" priority="1235" operator="equal">
      <formula>4910</formula>
    </cfRule>
  </conditionalFormatting>
  <conditionalFormatting sqref="N430:N434">
    <cfRule type="cellIs" dxfId="2106" priority="1236" operator="equal">
      <formula>6210</formula>
    </cfRule>
  </conditionalFormatting>
  <conditionalFormatting sqref="N430:N434">
    <cfRule type="cellIs" dxfId="2105" priority="1237" operator="equal">
      <formula>5410</formula>
    </cfRule>
  </conditionalFormatting>
  <conditionalFormatting sqref="N430:N434">
    <cfRule type="cellIs" dxfId="2104" priority="1238" operator="equal">
      <formula>3210</formula>
    </cfRule>
  </conditionalFormatting>
  <conditionalFormatting sqref="N430:N434">
    <cfRule type="cellIs" dxfId="2103" priority="1239" operator="equal">
      <formula>111</formula>
    </cfRule>
  </conditionalFormatting>
  <conditionalFormatting sqref="F430:F434">
    <cfRule type="cellIs" dxfId="2102" priority="1240" operator="equal">
      <formula>12</formula>
    </cfRule>
  </conditionalFormatting>
  <conditionalFormatting sqref="F430:F434">
    <cfRule type="cellIs" dxfId="2101" priority="1241" operator="equal">
      <formula>52</formula>
    </cfRule>
  </conditionalFormatting>
  <conditionalFormatting sqref="F430:F434">
    <cfRule type="cellIs" dxfId="2100" priority="1242" operator="equal">
      <formula>82</formula>
    </cfRule>
  </conditionalFormatting>
  <conditionalFormatting sqref="F430:F434">
    <cfRule type="cellIs" dxfId="2099" priority="1243" operator="equal">
      <formula>72</formula>
    </cfRule>
  </conditionalFormatting>
  <conditionalFormatting sqref="F430:F434">
    <cfRule type="cellIs" dxfId="2098" priority="1244" operator="equal">
      <formula>49</formula>
    </cfRule>
  </conditionalFormatting>
  <conditionalFormatting sqref="F430:F434">
    <cfRule type="cellIs" dxfId="2097" priority="1245" operator="equal">
      <formula>62</formula>
    </cfRule>
  </conditionalFormatting>
  <conditionalFormatting sqref="F430:F434">
    <cfRule type="cellIs" dxfId="2096" priority="1246" operator="equal">
      <formula>54</formula>
    </cfRule>
  </conditionalFormatting>
  <conditionalFormatting sqref="F430:F434">
    <cfRule type="cellIs" dxfId="2095" priority="1247" operator="equal">
      <formula>32</formula>
    </cfRule>
  </conditionalFormatting>
  <conditionalFormatting sqref="F430:F434">
    <cfRule type="cellIs" dxfId="2094" priority="1248" operator="equal">
      <formula>11</formula>
    </cfRule>
  </conditionalFormatting>
  <conditionalFormatting sqref="K438:M442">
    <cfRule type="cellIs" dxfId="2093" priority="1249" operator="equal">
      <formula>0</formula>
    </cfRule>
  </conditionalFormatting>
  <conditionalFormatting sqref="H438:H442">
    <cfRule type="cellIs" dxfId="2092" priority="1250" operator="equal">
      <formula>"x"</formula>
    </cfRule>
  </conditionalFormatting>
  <conditionalFormatting sqref="H438:H442">
    <cfRule type="cellIs" dxfId="2091" priority="1251" operator="equal">
      <formula>"x"</formula>
    </cfRule>
  </conditionalFormatting>
  <conditionalFormatting sqref="H438:H442">
    <cfRule type="cellIs" dxfId="2090" priority="1252" operator="greaterThan">
      <formula>1753</formula>
    </cfRule>
  </conditionalFormatting>
  <conditionalFormatting sqref="N438:N442">
    <cfRule type="cellIs" dxfId="2089" priority="1253" operator="between">
      <formula>121</formula>
      <formula>129</formula>
    </cfRule>
  </conditionalFormatting>
  <conditionalFormatting sqref="N438:N442">
    <cfRule type="cellIs" dxfId="2088" priority="1254" operator="equal">
      <formula>527</formula>
    </cfRule>
  </conditionalFormatting>
  <conditionalFormatting sqref="N438:N442">
    <cfRule type="cellIs" dxfId="2087" priority="1255" operator="equal">
      <formula>5212</formula>
    </cfRule>
  </conditionalFormatting>
  <conditionalFormatting sqref="N438:N442">
    <cfRule type="cellIs" dxfId="2086" priority="1256" operator="equal">
      <formula>526</formula>
    </cfRule>
  </conditionalFormatting>
  <conditionalFormatting sqref="N438:N442">
    <cfRule type="cellIs" dxfId="2085" priority="1257" operator="equal">
      <formula>8210</formula>
    </cfRule>
  </conditionalFormatting>
  <conditionalFormatting sqref="N438:N442">
    <cfRule type="cellIs" dxfId="2084" priority="1258" operator="equal">
      <formula>7210</formula>
    </cfRule>
  </conditionalFormatting>
  <conditionalFormatting sqref="N438:N442">
    <cfRule type="cellIs" dxfId="2083" priority="1259" operator="equal">
      <formula>4910</formula>
    </cfRule>
  </conditionalFormatting>
  <conditionalFormatting sqref="N438:N442">
    <cfRule type="cellIs" dxfId="2082" priority="1260" operator="equal">
      <formula>6210</formula>
    </cfRule>
  </conditionalFormatting>
  <conditionalFormatting sqref="N438:N442">
    <cfRule type="cellIs" dxfId="2081" priority="1261" operator="equal">
      <formula>5410</formula>
    </cfRule>
  </conditionalFormatting>
  <conditionalFormatting sqref="N438:N442">
    <cfRule type="cellIs" dxfId="2080" priority="1262" operator="equal">
      <formula>3210</formula>
    </cfRule>
  </conditionalFormatting>
  <conditionalFormatting sqref="N438:N442">
    <cfRule type="cellIs" dxfId="2079" priority="1263" operator="equal">
      <formula>111</formula>
    </cfRule>
  </conditionalFormatting>
  <conditionalFormatting sqref="F438:F442">
    <cfRule type="cellIs" dxfId="2078" priority="1264" operator="equal">
      <formula>12</formula>
    </cfRule>
  </conditionalFormatting>
  <conditionalFormatting sqref="F438:F442">
    <cfRule type="cellIs" dxfId="2077" priority="1265" operator="equal">
      <formula>52</formula>
    </cfRule>
  </conditionalFormatting>
  <conditionalFormatting sqref="F438:F442">
    <cfRule type="cellIs" dxfId="2076" priority="1266" operator="equal">
      <formula>82</formula>
    </cfRule>
  </conditionalFormatting>
  <conditionalFormatting sqref="F438:F442">
    <cfRule type="cellIs" dxfId="2075" priority="1267" operator="equal">
      <formula>72</formula>
    </cfRule>
  </conditionalFormatting>
  <conditionalFormatting sqref="F438:F442">
    <cfRule type="cellIs" dxfId="2074" priority="1268" operator="equal">
      <formula>49</formula>
    </cfRule>
  </conditionalFormatting>
  <conditionalFormatting sqref="F438:F442">
    <cfRule type="cellIs" dxfId="2073" priority="1269" operator="equal">
      <formula>62</formula>
    </cfRule>
  </conditionalFormatting>
  <conditionalFormatting sqref="F438:F442">
    <cfRule type="cellIs" dxfId="2072" priority="1270" operator="equal">
      <formula>54</formula>
    </cfRule>
  </conditionalFormatting>
  <conditionalFormatting sqref="F438:F442">
    <cfRule type="cellIs" dxfId="2071" priority="1271" operator="equal">
      <formula>32</formula>
    </cfRule>
  </conditionalFormatting>
  <conditionalFormatting sqref="F438:F442">
    <cfRule type="cellIs" dxfId="2070" priority="1272" operator="equal">
      <formula>11</formula>
    </cfRule>
  </conditionalFormatting>
  <conditionalFormatting sqref="K444:M448">
    <cfRule type="cellIs" dxfId="2069" priority="1273" operator="equal">
      <formula>0</formula>
    </cfRule>
  </conditionalFormatting>
  <conditionalFormatting sqref="H444:H448">
    <cfRule type="cellIs" dxfId="2068" priority="1274" operator="equal">
      <formula>"x"</formula>
    </cfRule>
  </conditionalFormatting>
  <conditionalFormatting sqref="H444:H448">
    <cfRule type="cellIs" dxfId="2067" priority="1275" operator="equal">
      <formula>"x"</formula>
    </cfRule>
  </conditionalFormatting>
  <conditionalFormatting sqref="H444:H448">
    <cfRule type="cellIs" dxfId="2066" priority="1276" operator="greaterThan">
      <formula>1753</formula>
    </cfRule>
  </conditionalFormatting>
  <conditionalFormatting sqref="N444:N448">
    <cfRule type="cellIs" dxfId="2065" priority="1277" operator="between">
      <formula>121</formula>
      <formula>129</formula>
    </cfRule>
  </conditionalFormatting>
  <conditionalFormatting sqref="N444:N448">
    <cfRule type="cellIs" dxfId="2064" priority="1278" operator="equal">
      <formula>527</formula>
    </cfRule>
  </conditionalFormatting>
  <conditionalFormatting sqref="N444:N448">
    <cfRule type="cellIs" dxfId="2063" priority="1279" operator="equal">
      <formula>5212</formula>
    </cfRule>
  </conditionalFormatting>
  <conditionalFormatting sqref="N444:N448">
    <cfRule type="cellIs" dxfId="2062" priority="1280" operator="equal">
      <formula>526</formula>
    </cfRule>
  </conditionalFormatting>
  <conditionalFormatting sqref="N444:N448">
    <cfRule type="cellIs" dxfId="2061" priority="1281" operator="equal">
      <formula>8210</formula>
    </cfRule>
  </conditionalFormatting>
  <conditionalFormatting sqref="N444:N448">
    <cfRule type="cellIs" dxfId="2060" priority="1282" operator="equal">
      <formula>7210</formula>
    </cfRule>
  </conditionalFormatting>
  <conditionalFormatting sqref="N444:N448">
    <cfRule type="cellIs" dxfId="2059" priority="1283" operator="equal">
      <formula>4910</formula>
    </cfRule>
  </conditionalFormatting>
  <conditionalFormatting sqref="N444:N448">
    <cfRule type="cellIs" dxfId="2058" priority="1284" operator="equal">
      <formula>6210</formula>
    </cfRule>
  </conditionalFormatting>
  <conditionalFormatting sqref="N444:N448">
    <cfRule type="cellIs" dxfId="2057" priority="1285" operator="equal">
      <formula>5410</formula>
    </cfRule>
  </conditionalFormatting>
  <conditionalFormatting sqref="N444:N448">
    <cfRule type="cellIs" dxfId="2056" priority="1286" operator="equal">
      <formula>3210</formula>
    </cfRule>
  </conditionalFormatting>
  <conditionalFormatting sqref="N444:N448">
    <cfRule type="cellIs" dxfId="2055" priority="1287" operator="equal">
      <formula>111</formula>
    </cfRule>
  </conditionalFormatting>
  <conditionalFormatting sqref="F444:F448">
    <cfRule type="cellIs" dxfId="2054" priority="1288" operator="equal">
      <formula>12</formula>
    </cfRule>
  </conditionalFormatting>
  <conditionalFormatting sqref="F444:F448">
    <cfRule type="cellIs" dxfId="2053" priority="1289" operator="equal">
      <formula>52</formula>
    </cfRule>
  </conditionalFormatting>
  <conditionalFormatting sqref="F444:F448">
    <cfRule type="cellIs" dxfId="2052" priority="1290" operator="equal">
      <formula>82</formula>
    </cfRule>
  </conditionalFormatting>
  <conditionalFormatting sqref="F444:F448">
    <cfRule type="cellIs" dxfId="2051" priority="1291" operator="equal">
      <formula>72</formula>
    </cfRule>
  </conditionalFormatting>
  <conditionalFormatting sqref="F444:F448">
    <cfRule type="cellIs" dxfId="2050" priority="1292" operator="equal">
      <formula>49</formula>
    </cfRule>
  </conditionalFormatting>
  <conditionalFormatting sqref="F444:F448">
    <cfRule type="cellIs" dxfId="2049" priority="1293" operator="equal">
      <formula>62</formula>
    </cfRule>
  </conditionalFormatting>
  <conditionalFormatting sqref="F444:F448">
    <cfRule type="cellIs" dxfId="2048" priority="1294" operator="equal">
      <formula>54</formula>
    </cfRule>
  </conditionalFormatting>
  <conditionalFormatting sqref="F444:F448">
    <cfRule type="cellIs" dxfId="2047" priority="1295" operator="equal">
      <formula>32</formula>
    </cfRule>
  </conditionalFormatting>
  <conditionalFormatting sqref="F444:F448">
    <cfRule type="cellIs" dxfId="2046" priority="1296" operator="equal">
      <formula>11</formula>
    </cfRule>
  </conditionalFormatting>
  <conditionalFormatting sqref="K452:M456">
    <cfRule type="cellIs" dxfId="2045" priority="1297" operator="equal">
      <formula>0</formula>
    </cfRule>
  </conditionalFormatting>
  <conditionalFormatting sqref="H452:H456">
    <cfRule type="cellIs" dxfId="2044" priority="1298" operator="equal">
      <formula>"x"</formula>
    </cfRule>
  </conditionalFormatting>
  <conditionalFormatting sqref="H452:H456">
    <cfRule type="cellIs" dxfId="2043" priority="1299" operator="equal">
      <formula>"x"</formula>
    </cfRule>
  </conditionalFormatting>
  <conditionalFormatting sqref="H452:H456">
    <cfRule type="cellIs" dxfId="2042" priority="1300" operator="greaterThan">
      <formula>1753</formula>
    </cfRule>
  </conditionalFormatting>
  <conditionalFormatting sqref="N452:N456">
    <cfRule type="cellIs" dxfId="2041" priority="1301" operator="between">
      <formula>121</formula>
      <formula>129</formula>
    </cfRule>
  </conditionalFormatting>
  <conditionalFormatting sqref="N452:N456">
    <cfRule type="cellIs" dxfId="2040" priority="1302" operator="equal">
      <formula>527</formula>
    </cfRule>
  </conditionalFormatting>
  <conditionalFormatting sqref="N452:N456">
    <cfRule type="cellIs" dxfId="2039" priority="1303" operator="equal">
      <formula>5212</formula>
    </cfRule>
  </conditionalFormatting>
  <conditionalFormatting sqref="N452:N456">
    <cfRule type="cellIs" dxfId="2038" priority="1304" operator="equal">
      <formula>526</formula>
    </cfRule>
  </conditionalFormatting>
  <conditionalFormatting sqref="N452:N456">
    <cfRule type="cellIs" dxfId="2037" priority="1305" operator="equal">
      <formula>8210</formula>
    </cfRule>
  </conditionalFormatting>
  <conditionalFormatting sqref="N452:N456">
    <cfRule type="cellIs" dxfId="2036" priority="1306" operator="equal">
      <formula>7210</formula>
    </cfRule>
  </conditionalFormatting>
  <conditionalFormatting sqref="N452:N456">
    <cfRule type="cellIs" dxfId="2035" priority="1307" operator="equal">
      <formula>4910</formula>
    </cfRule>
  </conditionalFormatting>
  <conditionalFormatting sqref="N452:N456">
    <cfRule type="cellIs" dxfId="2034" priority="1308" operator="equal">
      <formula>6210</formula>
    </cfRule>
  </conditionalFormatting>
  <conditionalFormatting sqref="N452:N456">
    <cfRule type="cellIs" dxfId="2033" priority="1309" operator="equal">
      <formula>5410</formula>
    </cfRule>
  </conditionalFormatting>
  <conditionalFormatting sqref="N452:N456">
    <cfRule type="cellIs" dxfId="2032" priority="1310" operator="equal">
      <formula>3210</formula>
    </cfRule>
  </conditionalFormatting>
  <conditionalFormatting sqref="N452:N456">
    <cfRule type="cellIs" dxfId="2031" priority="1311" operator="equal">
      <formula>111</formula>
    </cfRule>
  </conditionalFormatting>
  <conditionalFormatting sqref="F452:F456">
    <cfRule type="cellIs" dxfId="2030" priority="1312" operator="equal">
      <formula>12</formula>
    </cfRule>
  </conditionalFormatting>
  <conditionalFormatting sqref="F452:F456">
    <cfRule type="cellIs" dxfId="2029" priority="1313" operator="equal">
      <formula>52</formula>
    </cfRule>
  </conditionalFormatting>
  <conditionalFormatting sqref="F452:F456">
    <cfRule type="cellIs" dxfId="2028" priority="1314" operator="equal">
      <formula>82</formula>
    </cfRule>
  </conditionalFormatting>
  <conditionalFormatting sqref="F452:F456">
    <cfRule type="cellIs" dxfId="2027" priority="1315" operator="equal">
      <formula>72</formula>
    </cfRule>
  </conditionalFormatting>
  <conditionalFormatting sqref="F452:F456">
    <cfRule type="cellIs" dxfId="2026" priority="1316" operator="equal">
      <formula>49</formula>
    </cfRule>
  </conditionalFormatting>
  <conditionalFormatting sqref="F452:F456">
    <cfRule type="cellIs" dxfId="2025" priority="1317" operator="equal">
      <formula>62</formula>
    </cfRule>
  </conditionalFormatting>
  <conditionalFormatting sqref="F452:F456">
    <cfRule type="cellIs" dxfId="2024" priority="1318" operator="equal">
      <formula>54</formula>
    </cfRule>
  </conditionalFormatting>
  <conditionalFormatting sqref="F452:F456">
    <cfRule type="cellIs" dxfId="2023" priority="1319" operator="equal">
      <formula>32</formula>
    </cfRule>
  </conditionalFormatting>
  <conditionalFormatting sqref="F452:F456">
    <cfRule type="cellIs" dxfId="2022" priority="1320" operator="equal">
      <formula>11</formula>
    </cfRule>
  </conditionalFormatting>
  <conditionalFormatting sqref="K461:M465">
    <cfRule type="cellIs" dxfId="2021" priority="1321" operator="equal">
      <formula>0</formula>
    </cfRule>
  </conditionalFormatting>
  <conditionalFormatting sqref="H461:H465">
    <cfRule type="cellIs" dxfId="2020" priority="1322" operator="equal">
      <formula>"x"</formula>
    </cfRule>
  </conditionalFormatting>
  <conditionalFormatting sqref="H461:H465">
    <cfRule type="cellIs" dxfId="2019" priority="1323" operator="equal">
      <formula>"x"</formula>
    </cfRule>
  </conditionalFormatting>
  <conditionalFormatting sqref="H461:H465">
    <cfRule type="cellIs" dxfId="2018" priority="1324" operator="greaterThan">
      <formula>1753</formula>
    </cfRule>
  </conditionalFormatting>
  <conditionalFormatting sqref="N461:N465">
    <cfRule type="cellIs" dxfId="2017" priority="1325" operator="between">
      <formula>121</formula>
      <formula>129</formula>
    </cfRule>
  </conditionalFormatting>
  <conditionalFormatting sqref="N461:N465">
    <cfRule type="cellIs" dxfId="2016" priority="1326" operator="equal">
      <formula>527</formula>
    </cfRule>
  </conditionalFormatting>
  <conditionalFormatting sqref="N461:N465">
    <cfRule type="cellIs" dxfId="2015" priority="1327" operator="equal">
      <formula>5212</formula>
    </cfRule>
  </conditionalFormatting>
  <conditionalFormatting sqref="N461:N465">
    <cfRule type="cellIs" dxfId="2014" priority="1328" operator="equal">
      <formula>526</formula>
    </cfRule>
  </conditionalFormatting>
  <conditionalFormatting sqref="N461:N465">
    <cfRule type="cellIs" dxfId="2013" priority="1329" operator="equal">
      <formula>8210</formula>
    </cfRule>
  </conditionalFormatting>
  <conditionalFormatting sqref="N461:N465">
    <cfRule type="cellIs" dxfId="2012" priority="1330" operator="equal">
      <formula>7210</formula>
    </cfRule>
  </conditionalFormatting>
  <conditionalFormatting sqref="N461:N465">
    <cfRule type="cellIs" dxfId="2011" priority="1331" operator="equal">
      <formula>4910</formula>
    </cfRule>
  </conditionalFormatting>
  <conditionalFormatting sqref="N461:N465">
    <cfRule type="cellIs" dxfId="2010" priority="1332" operator="equal">
      <formula>6210</formula>
    </cfRule>
  </conditionalFormatting>
  <conditionalFormatting sqref="N461:N465">
    <cfRule type="cellIs" dxfId="2009" priority="1333" operator="equal">
      <formula>5410</formula>
    </cfRule>
  </conditionalFormatting>
  <conditionalFormatting sqref="N461:N465">
    <cfRule type="cellIs" dxfId="2008" priority="1334" operator="equal">
      <formula>3210</formula>
    </cfRule>
  </conditionalFormatting>
  <conditionalFormatting sqref="N461:N465">
    <cfRule type="cellIs" dxfId="2007" priority="1335" operator="equal">
      <formula>111</formula>
    </cfRule>
  </conditionalFormatting>
  <conditionalFormatting sqref="F461:F465">
    <cfRule type="cellIs" dxfId="2006" priority="1336" operator="equal">
      <formula>12</formula>
    </cfRule>
  </conditionalFormatting>
  <conditionalFormatting sqref="F461:F465">
    <cfRule type="cellIs" dxfId="2005" priority="1337" operator="equal">
      <formula>52</formula>
    </cfRule>
  </conditionalFormatting>
  <conditionalFormatting sqref="F461:F465">
    <cfRule type="cellIs" dxfId="2004" priority="1338" operator="equal">
      <formula>82</formula>
    </cfRule>
  </conditionalFormatting>
  <conditionalFormatting sqref="F461:F465">
    <cfRule type="cellIs" dxfId="2003" priority="1339" operator="equal">
      <formula>72</formula>
    </cfRule>
  </conditionalFormatting>
  <conditionalFormatting sqref="F461:F465">
    <cfRule type="cellIs" dxfId="2002" priority="1340" operator="equal">
      <formula>49</formula>
    </cfRule>
  </conditionalFormatting>
  <conditionalFormatting sqref="F461:F465">
    <cfRule type="cellIs" dxfId="2001" priority="1341" operator="equal">
      <formula>62</formula>
    </cfRule>
  </conditionalFormatting>
  <conditionalFormatting sqref="F461:F465">
    <cfRule type="cellIs" dxfId="2000" priority="1342" operator="equal">
      <formula>54</formula>
    </cfRule>
  </conditionalFormatting>
  <conditionalFormatting sqref="F461:F465">
    <cfRule type="cellIs" dxfId="1999" priority="1343" operator="equal">
      <formula>32</formula>
    </cfRule>
  </conditionalFormatting>
  <conditionalFormatting sqref="F461:F465">
    <cfRule type="cellIs" dxfId="1998" priority="1344" operator="equal">
      <formula>11</formula>
    </cfRule>
  </conditionalFormatting>
  <conditionalFormatting sqref="K469:M473">
    <cfRule type="cellIs" dxfId="1997" priority="1345" operator="equal">
      <formula>0</formula>
    </cfRule>
  </conditionalFormatting>
  <conditionalFormatting sqref="H469:H473">
    <cfRule type="cellIs" dxfId="1996" priority="1346" operator="equal">
      <formula>"x"</formula>
    </cfRule>
  </conditionalFormatting>
  <conditionalFormatting sqref="H469:H473">
    <cfRule type="cellIs" dxfId="1995" priority="1347" operator="equal">
      <formula>"x"</formula>
    </cfRule>
  </conditionalFormatting>
  <conditionalFormatting sqref="H469:H473">
    <cfRule type="cellIs" dxfId="1994" priority="1348" operator="greaterThan">
      <formula>1753</formula>
    </cfRule>
  </conditionalFormatting>
  <conditionalFormatting sqref="N469:N473">
    <cfRule type="cellIs" dxfId="1993" priority="1349" operator="between">
      <formula>121</formula>
      <formula>129</formula>
    </cfRule>
  </conditionalFormatting>
  <conditionalFormatting sqref="N469:N473">
    <cfRule type="cellIs" dxfId="1992" priority="1350" operator="equal">
      <formula>527</formula>
    </cfRule>
  </conditionalFormatting>
  <conditionalFormatting sqref="N469:N473">
    <cfRule type="cellIs" dxfId="1991" priority="1351" operator="equal">
      <formula>5212</formula>
    </cfRule>
  </conditionalFormatting>
  <conditionalFormatting sqref="N469:N473">
    <cfRule type="cellIs" dxfId="1990" priority="1352" operator="equal">
      <formula>526</formula>
    </cfRule>
  </conditionalFormatting>
  <conditionalFormatting sqref="N469:N473">
    <cfRule type="cellIs" dxfId="1989" priority="1353" operator="equal">
      <formula>8210</formula>
    </cfRule>
  </conditionalFormatting>
  <conditionalFormatting sqref="N469:N473">
    <cfRule type="cellIs" dxfId="1988" priority="1354" operator="equal">
      <formula>7210</formula>
    </cfRule>
  </conditionalFormatting>
  <conditionalFormatting sqref="N469:N473">
    <cfRule type="cellIs" dxfId="1987" priority="1355" operator="equal">
      <formula>4910</formula>
    </cfRule>
  </conditionalFormatting>
  <conditionalFormatting sqref="N469:N473">
    <cfRule type="cellIs" dxfId="1986" priority="1356" operator="equal">
      <formula>6210</formula>
    </cfRule>
  </conditionalFormatting>
  <conditionalFormatting sqref="N469:N473">
    <cfRule type="cellIs" dxfId="1985" priority="1357" operator="equal">
      <formula>5410</formula>
    </cfRule>
  </conditionalFormatting>
  <conditionalFormatting sqref="N469:N473">
    <cfRule type="cellIs" dxfId="1984" priority="1358" operator="equal">
      <formula>3210</formula>
    </cfRule>
  </conditionalFormatting>
  <conditionalFormatting sqref="N469:N473">
    <cfRule type="cellIs" dxfId="1983" priority="1359" operator="equal">
      <formula>111</formula>
    </cfRule>
  </conditionalFormatting>
  <conditionalFormatting sqref="F469:F473">
    <cfRule type="cellIs" dxfId="1982" priority="1360" operator="equal">
      <formula>12</formula>
    </cfRule>
  </conditionalFormatting>
  <conditionalFormatting sqref="F469:F473">
    <cfRule type="cellIs" dxfId="1981" priority="1361" operator="equal">
      <formula>52</formula>
    </cfRule>
  </conditionalFormatting>
  <conditionalFormatting sqref="F469:F473">
    <cfRule type="cellIs" dxfId="1980" priority="1362" operator="equal">
      <formula>82</formula>
    </cfRule>
  </conditionalFormatting>
  <conditionalFormatting sqref="F469:F473">
    <cfRule type="cellIs" dxfId="1979" priority="1363" operator="equal">
      <formula>72</formula>
    </cfRule>
  </conditionalFormatting>
  <conditionalFormatting sqref="F469:F473">
    <cfRule type="cellIs" dxfId="1978" priority="1364" operator="equal">
      <formula>49</formula>
    </cfRule>
  </conditionalFormatting>
  <conditionalFormatting sqref="F469:F473">
    <cfRule type="cellIs" dxfId="1977" priority="1365" operator="equal">
      <formula>62</formula>
    </cfRule>
  </conditionalFormatting>
  <conditionalFormatting sqref="F469:F473">
    <cfRule type="cellIs" dxfId="1976" priority="1366" operator="equal">
      <formula>54</formula>
    </cfRule>
  </conditionalFormatting>
  <conditionalFormatting sqref="F469:F473">
    <cfRule type="cellIs" dxfId="1975" priority="1367" operator="equal">
      <formula>32</formula>
    </cfRule>
  </conditionalFormatting>
  <conditionalFormatting sqref="F469:F473">
    <cfRule type="cellIs" dxfId="1974" priority="1368" operator="equal">
      <formula>11</formula>
    </cfRule>
  </conditionalFormatting>
  <conditionalFormatting sqref="K476:M480">
    <cfRule type="cellIs" dxfId="1973" priority="1369" operator="equal">
      <formula>0</formula>
    </cfRule>
  </conditionalFormatting>
  <conditionalFormatting sqref="H476:H480">
    <cfRule type="cellIs" dxfId="1972" priority="1370" operator="equal">
      <formula>"x"</formula>
    </cfRule>
  </conditionalFormatting>
  <conditionalFormatting sqref="H476:H480">
    <cfRule type="cellIs" dxfId="1971" priority="1371" operator="equal">
      <formula>"x"</formula>
    </cfRule>
  </conditionalFormatting>
  <conditionalFormatting sqref="H476:H480">
    <cfRule type="cellIs" dxfId="1970" priority="1372" operator="greaterThan">
      <formula>1753</formula>
    </cfRule>
  </conditionalFormatting>
  <conditionalFormatting sqref="N476:N480">
    <cfRule type="cellIs" dxfId="1969" priority="1373" operator="between">
      <formula>121</formula>
      <formula>129</formula>
    </cfRule>
  </conditionalFormatting>
  <conditionalFormatting sqref="N476:N480">
    <cfRule type="cellIs" dxfId="1968" priority="1374" operator="equal">
      <formula>527</formula>
    </cfRule>
  </conditionalFormatting>
  <conditionalFormatting sqref="N476:N480">
    <cfRule type="cellIs" dxfId="1967" priority="1375" operator="equal">
      <formula>5212</formula>
    </cfRule>
  </conditionalFormatting>
  <conditionalFormatting sqref="N476:N480">
    <cfRule type="cellIs" dxfId="1966" priority="1376" operator="equal">
      <formula>526</formula>
    </cfRule>
  </conditionalFormatting>
  <conditionalFormatting sqref="N476:N480">
    <cfRule type="cellIs" dxfId="1965" priority="1377" operator="equal">
      <formula>8210</formula>
    </cfRule>
  </conditionalFormatting>
  <conditionalFormatting sqref="N476:N480">
    <cfRule type="cellIs" dxfId="1964" priority="1378" operator="equal">
      <formula>7210</formula>
    </cfRule>
  </conditionalFormatting>
  <conditionalFormatting sqref="N476:N480">
    <cfRule type="cellIs" dxfId="1963" priority="1379" operator="equal">
      <formula>4910</formula>
    </cfRule>
  </conditionalFormatting>
  <conditionalFormatting sqref="N476:N480">
    <cfRule type="cellIs" dxfId="1962" priority="1380" operator="equal">
      <formula>6210</formula>
    </cfRule>
  </conditionalFormatting>
  <conditionalFormatting sqref="N476:N480">
    <cfRule type="cellIs" dxfId="1961" priority="1381" operator="equal">
      <formula>5410</formula>
    </cfRule>
  </conditionalFormatting>
  <conditionalFormatting sqref="N476:N480">
    <cfRule type="cellIs" dxfId="1960" priority="1382" operator="equal">
      <formula>3210</formula>
    </cfRule>
  </conditionalFormatting>
  <conditionalFormatting sqref="N476:N480">
    <cfRule type="cellIs" dxfId="1959" priority="1383" operator="equal">
      <formula>111</formula>
    </cfRule>
  </conditionalFormatting>
  <conditionalFormatting sqref="F476:F480">
    <cfRule type="cellIs" dxfId="1958" priority="1384" operator="equal">
      <formula>12</formula>
    </cfRule>
  </conditionalFormatting>
  <conditionalFormatting sqref="F476:F480">
    <cfRule type="cellIs" dxfId="1957" priority="1385" operator="equal">
      <formula>52</formula>
    </cfRule>
  </conditionalFormatting>
  <conditionalFormatting sqref="F476:F480">
    <cfRule type="cellIs" dxfId="1956" priority="1386" operator="equal">
      <formula>82</formula>
    </cfRule>
  </conditionalFormatting>
  <conditionalFormatting sqref="F476:F480">
    <cfRule type="cellIs" dxfId="1955" priority="1387" operator="equal">
      <formula>72</formula>
    </cfRule>
  </conditionalFormatting>
  <conditionalFormatting sqref="F476:F480">
    <cfRule type="cellIs" dxfId="1954" priority="1388" operator="equal">
      <formula>49</formula>
    </cfRule>
  </conditionalFormatting>
  <conditionalFormatting sqref="F476:F480">
    <cfRule type="cellIs" dxfId="1953" priority="1389" operator="equal">
      <formula>62</formula>
    </cfRule>
  </conditionalFormatting>
  <conditionalFormatting sqref="F476:F480">
    <cfRule type="cellIs" dxfId="1952" priority="1390" operator="equal">
      <formula>54</formula>
    </cfRule>
  </conditionalFormatting>
  <conditionalFormatting sqref="F476:F480">
    <cfRule type="cellIs" dxfId="1951" priority="1391" operator="equal">
      <formula>32</formula>
    </cfRule>
  </conditionalFormatting>
  <conditionalFormatting sqref="F476:F480">
    <cfRule type="cellIs" dxfId="1950" priority="1392" operator="equal">
      <formula>11</formula>
    </cfRule>
  </conditionalFormatting>
  <conditionalFormatting sqref="K482:M486">
    <cfRule type="cellIs" dxfId="1949" priority="1393" operator="equal">
      <formula>0</formula>
    </cfRule>
  </conditionalFormatting>
  <conditionalFormatting sqref="H482:H486">
    <cfRule type="cellIs" dxfId="1948" priority="1394" operator="equal">
      <formula>"x"</formula>
    </cfRule>
  </conditionalFormatting>
  <conditionalFormatting sqref="H482:H486">
    <cfRule type="cellIs" dxfId="1947" priority="1395" operator="equal">
      <formula>"x"</formula>
    </cfRule>
  </conditionalFormatting>
  <conditionalFormatting sqref="H482:H486">
    <cfRule type="cellIs" dxfId="1946" priority="1396" operator="greaterThan">
      <formula>1753</formula>
    </cfRule>
  </conditionalFormatting>
  <conditionalFormatting sqref="N482:N486">
    <cfRule type="cellIs" dxfId="1945" priority="1397" operator="between">
      <formula>121</formula>
      <formula>129</formula>
    </cfRule>
  </conditionalFormatting>
  <conditionalFormatting sqref="N482:N486">
    <cfRule type="cellIs" dxfId="1944" priority="1398" operator="equal">
      <formula>527</formula>
    </cfRule>
  </conditionalFormatting>
  <conditionalFormatting sqref="N482:N486">
    <cfRule type="cellIs" dxfId="1943" priority="1399" operator="equal">
      <formula>5212</formula>
    </cfRule>
  </conditionalFormatting>
  <conditionalFormatting sqref="N482:N486">
    <cfRule type="cellIs" dxfId="1942" priority="1400" operator="equal">
      <formula>526</formula>
    </cfRule>
  </conditionalFormatting>
  <conditionalFormatting sqref="N482:N486">
    <cfRule type="cellIs" dxfId="1941" priority="1401" operator="equal">
      <formula>8210</formula>
    </cfRule>
  </conditionalFormatting>
  <conditionalFormatting sqref="N482:N486">
    <cfRule type="cellIs" dxfId="1940" priority="1402" operator="equal">
      <formula>7210</formula>
    </cfRule>
  </conditionalFormatting>
  <conditionalFormatting sqref="N482:N486">
    <cfRule type="cellIs" dxfId="1939" priority="1403" operator="equal">
      <formula>4910</formula>
    </cfRule>
  </conditionalFormatting>
  <conditionalFormatting sqref="N482:N486">
    <cfRule type="cellIs" dxfId="1938" priority="1404" operator="equal">
      <formula>6210</formula>
    </cfRule>
  </conditionalFormatting>
  <conditionalFormatting sqref="N482:N486">
    <cfRule type="cellIs" dxfId="1937" priority="1405" operator="equal">
      <formula>5410</formula>
    </cfRule>
  </conditionalFormatting>
  <conditionalFormatting sqref="N482:N486">
    <cfRule type="cellIs" dxfId="1936" priority="1406" operator="equal">
      <formula>3210</formula>
    </cfRule>
  </conditionalFormatting>
  <conditionalFormatting sqref="N482:N486">
    <cfRule type="cellIs" dxfId="1935" priority="1407" operator="equal">
      <formula>111</formula>
    </cfRule>
  </conditionalFormatting>
  <conditionalFormatting sqref="F482:F486">
    <cfRule type="cellIs" dxfId="1934" priority="1408" operator="equal">
      <formula>12</formula>
    </cfRule>
  </conditionalFormatting>
  <conditionalFormatting sqref="F482:F486">
    <cfRule type="cellIs" dxfId="1933" priority="1409" operator="equal">
      <formula>52</formula>
    </cfRule>
  </conditionalFormatting>
  <conditionalFormatting sqref="F482:F486">
    <cfRule type="cellIs" dxfId="1932" priority="1410" operator="equal">
      <formula>82</formula>
    </cfRule>
  </conditionalFormatting>
  <conditionalFormatting sqref="F482:F486">
    <cfRule type="cellIs" dxfId="1931" priority="1411" operator="equal">
      <formula>72</formula>
    </cfRule>
  </conditionalFormatting>
  <conditionalFormatting sqref="F482:F486">
    <cfRule type="cellIs" dxfId="1930" priority="1412" operator="equal">
      <formula>49</formula>
    </cfRule>
  </conditionalFormatting>
  <conditionalFormatting sqref="F482:F486">
    <cfRule type="cellIs" dxfId="1929" priority="1413" operator="equal">
      <formula>62</formula>
    </cfRule>
  </conditionalFormatting>
  <conditionalFormatting sqref="F482:F486">
    <cfRule type="cellIs" dxfId="1928" priority="1414" operator="equal">
      <formula>54</formula>
    </cfRule>
  </conditionalFormatting>
  <conditionalFormatting sqref="F482:F486">
    <cfRule type="cellIs" dxfId="1927" priority="1415" operator="equal">
      <formula>32</formula>
    </cfRule>
  </conditionalFormatting>
  <conditionalFormatting sqref="F482:F486">
    <cfRule type="cellIs" dxfId="1926" priority="1416" operator="equal">
      <formula>11</formula>
    </cfRule>
  </conditionalFormatting>
  <conditionalFormatting sqref="K488:M492">
    <cfRule type="cellIs" dxfId="1925" priority="1417" operator="equal">
      <formula>0</formula>
    </cfRule>
  </conditionalFormatting>
  <conditionalFormatting sqref="H488:H492">
    <cfRule type="cellIs" dxfId="1924" priority="1418" operator="equal">
      <formula>"x"</formula>
    </cfRule>
  </conditionalFormatting>
  <conditionalFormatting sqref="H488:H492">
    <cfRule type="cellIs" dxfId="1923" priority="1419" operator="equal">
      <formula>"x"</formula>
    </cfRule>
  </conditionalFormatting>
  <conditionalFormatting sqref="H488:H492">
    <cfRule type="cellIs" dxfId="1922" priority="1420" operator="greaterThan">
      <formula>1753</formula>
    </cfRule>
  </conditionalFormatting>
  <conditionalFormatting sqref="N488:N492">
    <cfRule type="cellIs" dxfId="1921" priority="1421" operator="between">
      <formula>121</formula>
      <formula>129</formula>
    </cfRule>
  </conditionalFormatting>
  <conditionalFormatting sqref="N488:N492">
    <cfRule type="cellIs" dxfId="1920" priority="1422" operator="equal">
      <formula>527</formula>
    </cfRule>
  </conditionalFormatting>
  <conditionalFormatting sqref="N488:N492">
    <cfRule type="cellIs" dxfId="1919" priority="1423" operator="equal">
      <formula>5212</formula>
    </cfRule>
  </conditionalFormatting>
  <conditionalFormatting sqref="N488:N492">
    <cfRule type="cellIs" dxfId="1918" priority="1424" operator="equal">
      <formula>526</formula>
    </cfRule>
  </conditionalFormatting>
  <conditionalFormatting sqref="N488:N492">
    <cfRule type="cellIs" dxfId="1917" priority="1425" operator="equal">
      <formula>8210</formula>
    </cfRule>
  </conditionalFormatting>
  <conditionalFormatting sqref="N488:N492">
    <cfRule type="cellIs" dxfId="1916" priority="1426" operator="equal">
      <formula>7210</formula>
    </cfRule>
  </conditionalFormatting>
  <conditionalFormatting sqref="N488:N492">
    <cfRule type="cellIs" dxfId="1915" priority="1427" operator="equal">
      <formula>4910</formula>
    </cfRule>
  </conditionalFormatting>
  <conditionalFormatting sqref="N488:N492">
    <cfRule type="cellIs" dxfId="1914" priority="1428" operator="equal">
      <formula>6210</formula>
    </cfRule>
  </conditionalFormatting>
  <conditionalFormatting sqref="N488:N492">
    <cfRule type="cellIs" dxfId="1913" priority="1429" operator="equal">
      <formula>5410</formula>
    </cfRule>
  </conditionalFormatting>
  <conditionalFormatting sqref="N488:N492">
    <cfRule type="cellIs" dxfId="1912" priority="1430" operator="equal">
      <formula>3210</formula>
    </cfRule>
  </conditionalFormatting>
  <conditionalFormatting sqref="N488:N492">
    <cfRule type="cellIs" dxfId="1911" priority="1431" operator="equal">
      <formula>111</formula>
    </cfRule>
  </conditionalFormatting>
  <conditionalFormatting sqref="F488:F492">
    <cfRule type="cellIs" dxfId="1910" priority="1432" operator="equal">
      <formula>12</formula>
    </cfRule>
  </conditionalFormatting>
  <conditionalFormatting sqref="F488:F492">
    <cfRule type="cellIs" dxfId="1909" priority="1433" operator="equal">
      <formula>52</formula>
    </cfRule>
  </conditionalFormatting>
  <conditionalFormatting sqref="F488:F492">
    <cfRule type="cellIs" dxfId="1908" priority="1434" operator="equal">
      <formula>82</formula>
    </cfRule>
  </conditionalFormatting>
  <conditionalFormatting sqref="F488:F492">
    <cfRule type="cellIs" dxfId="1907" priority="1435" operator="equal">
      <formula>72</formula>
    </cfRule>
  </conditionalFormatting>
  <conditionalFormatting sqref="F488:F492">
    <cfRule type="cellIs" dxfId="1906" priority="1436" operator="equal">
      <formula>49</formula>
    </cfRule>
  </conditionalFormatting>
  <conditionalFormatting sqref="F488:F492">
    <cfRule type="cellIs" dxfId="1905" priority="1437" operator="equal">
      <formula>62</formula>
    </cfRule>
  </conditionalFormatting>
  <conditionalFormatting sqref="F488:F492">
    <cfRule type="cellIs" dxfId="1904" priority="1438" operator="equal">
      <formula>54</formula>
    </cfRule>
  </conditionalFormatting>
  <conditionalFormatting sqref="F488:F492">
    <cfRule type="cellIs" dxfId="1903" priority="1439" operator="equal">
      <formula>32</formula>
    </cfRule>
  </conditionalFormatting>
  <conditionalFormatting sqref="F488:F492">
    <cfRule type="cellIs" dxfId="1902" priority="1440" operator="equal">
      <formula>11</formula>
    </cfRule>
  </conditionalFormatting>
  <conditionalFormatting sqref="K494:M498">
    <cfRule type="cellIs" dxfId="1901" priority="1441" operator="equal">
      <formula>0</formula>
    </cfRule>
  </conditionalFormatting>
  <conditionalFormatting sqref="H494:H498">
    <cfRule type="cellIs" dxfId="1900" priority="1442" operator="equal">
      <formula>"x"</formula>
    </cfRule>
  </conditionalFormatting>
  <conditionalFormatting sqref="H494:H498">
    <cfRule type="cellIs" dxfId="1899" priority="1443" operator="equal">
      <formula>"x"</formula>
    </cfRule>
  </conditionalFormatting>
  <conditionalFormatting sqref="H494:H498">
    <cfRule type="cellIs" dxfId="1898" priority="1444" operator="greaterThan">
      <formula>1753</formula>
    </cfRule>
  </conditionalFormatting>
  <conditionalFormatting sqref="N494:N498">
    <cfRule type="cellIs" dxfId="1897" priority="1445" operator="between">
      <formula>121</formula>
      <formula>129</formula>
    </cfRule>
  </conditionalFormatting>
  <conditionalFormatting sqref="N494:N498">
    <cfRule type="cellIs" dxfId="1896" priority="1446" operator="equal">
      <formula>527</formula>
    </cfRule>
  </conditionalFormatting>
  <conditionalFormatting sqref="N494:N498">
    <cfRule type="cellIs" dxfId="1895" priority="1447" operator="equal">
      <formula>5212</formula>
    </cfRule>
  </conditionalFormatting>
  <conditionalFormatting sqref="N494:N498">
    <cfRule type="cellIs" dxfId="1894" priority="1448" operator="equal">
      <formula>526</formula>
    </cfRule>
  </conditionalFormatting>
  <conditionalFormatting sqref="N494:N498">
    <cfRule type="cellIs" dxfId="1893" priority="1449" operator="equal">
      <formula>8210</formula>
    </cfRule>
  </conditionalFormatting>
  <conditionalFormatting sqref="N494:N498">
    <cfRule type="cellIs" dxfId="1892" priority="1450" operator="equal">
      <formula>7210</formula>
    </cfRule>
  </conditionalFormatting>
  <conditionalFormatting sqref="N494:N498">
    <cfRule type="cellIs" dxfId="1891" priority="1451" operator="equal">
      <formula>4910</formula>
    </cfRule>
  </conditionalFormatting>
  <conditionalFormatting sqref="N494:N498">
    <cfRule type="cellIs" dxfId="1890" priority="1452" operator="equal">
      <formula>6210</formula>
    </cfRule>
  </conditionalFormatting>
  <conditionalFormatting sqref="N494:N498">
    <cfRule type="cellIs" dxfId="1889" priority="1453" operator="equal">
      <formula>5410</formula>
    </cfRule>
  </conditionalFormatting>
  <conditionalFormatting sqref="N494:N498">
    <cfRule type="cellIs" dxfId="1888" priority="1454" operator="equal">
      <formula>3210</formula>
    </cfRule>
  </conditionalFormatting>
  <conditionalFormatting sqref="N494:N498">
    <cfRule type="cellIs" dxfId="1887" priority="1455" operator="equal">
      <formula>111</formula>
    </cfRule>
  </conditionalFormatting>
  <conditionalFormatting sqref="F494:F498">
    <cfRule type="cellIs" dxfId="1886" priority="1456" operator="equal">
      <formula>12</formula>
    </cfRule>
  </conditionalFormatting>
  <conditionalFormatting sqref="F494:F498">
    <cfRule type="cellIs" dxfId="1885" priority="1457" operator="equal">
      <formula>52</formula>
    </cfRule>
  </conditionalFormatting>
  <conditionalFormatting sqref="F494:F498">
    <cfRule type="cellIs" dxfId="1884" priority="1458" operator="equal">
      <formula>82</formula>
    </cfRule>
  </conditionalFormatting>
  <conditionalFormatting sqref="F494:F498">
    <cfRule type="cellIs" dxfId="1883" priority="1459" operator="equal">
      <formula>72</formula>
    </cfRule>
  </conditionalFormatting>
  <conditionalFormatting sqref="F494:F498">
    <cfRule type="cellIs" dxfId="1882" priority="1460" operator="equal">
      <formula>49</formula>
    </cfRule>
  </conditionalFormatting>
  <conditionalFormatting sqref="F494:F498">
    <cfRule type="cellIs" dxfId="1881" priority="1461" operator="equal">
      <formula>62</formula>
    </cfRule>
  </conditionalFormatting>
  <conditionalFormatting sqref="F494:F498">
    <cfRule type="cellIs" dxfId="1880" priority="1462" operator="equal">
      <formula>54</formula>
    </cfRule>
  </conditionalFormatting>
  <conditionalFormatting sqref="F494:F498">
    <cfRule type="cellIs" dxfId="1879" priority="1463" operator="equal">
      <formula>32</formula>
    </cfRule>
  </conditionalFormatting>
  <conditionalFormatting sqref="F494:F498">
    <cfRule type="cellIs" dxfId="1878" priority="1464" operator="equal">
      <formula>11</formula>
    </cfRule>
  </conditionalFormatting>
  <conditionalFormatting sqref="K500:M504">
    <cfRule type="cellIs" dxfId="1877" priority="1465" operator="equal">
      <formula>0</formula>
    </cfRule>
  </conditionalFormatting>
  <conditionalFormatting sqref="H500:H504">
    <cfRule type="cellIs" dxfId="1876" priority="1466" operator="equal">
      <formula>"x"</formula>
    </cfRule>
  </conditionalFormatting>
  <conditionalFormatting sqref="H500:H504">
    <cfRule type="cellIs" dxfId="1875" priority="1467" operator="equal">
      <formula>"x"</formula>
    </cfRule>
  </conditionalFormatting>
  <conditionalFormatting sqref="H500:H504">
    <cfRule type="cellIs" dxfId="1874" priority="1468" operator="greaterThan">
      <formula>1753</formula>
    </cfRule>
  </conditionalFormatting>
  <conditionalFormatting sqref="N500:N504">
    <cfRule type="cellIs" dxfId="1873" priority="1469" operator="between">
      <formula>121</formula>
      <formula>129</formula>
    </cfRule>
  </conditionalFormatting>
  <conditionalFormatting sqref="N500:N504">
    <cfRule type="cellIs" dxfId="1872" priority="1470" operator="equal">
      <formula>527</formula>
    </cfRule>
  </conditionalFormatting>
  <conditionalFormatting sqref="N500:N504">
    <cfRule type="cellIs" dxfId="1871" priority="1471" operator="equal">
      <formula>5212</formula>
    </cfRule>
  </conditionalFormatting>
  <conditionalFormatting sqref="N500:N504">
    <cfRule type="cellIs" dxfId="1870" priority="1472" operator="equal">
      <formula>526</formula>
    </cfRule>
  </conditionalFormatting>
  <conditionalFormatting sqref="N500:N504">
    <cfRule type="cellIs" dxfId="1869" priority="1473" operator="equal">
      <formula>8210</formula>
    </cfRule>
  </conditionalFormatting>
  <conditionalFormatting sqref="N500:N504">
    <cfRule type="cellIs" dxfId="1868" priority="1474" operator="equal">
      <formula>7210</formula>
    </cfRule>
  </conditionalFormatting>
  <conditionalFormatting sqref="N500:N504">
    <cfRule type="cellIs" dxfId="1867" priority="1475" operator="equal">
      <formula>4910</formula>
    </cfRule>
  </conditionalFormatting>
  <conditionalFormatting sqref="N500:N504">
    <cfRule type="cellIs" dxfId="1866" priority="1476" operator="equal">
      <formula>6210</formula>
    </cfRule>
  </conditionalFormatting>
  <conditionalFormatting sqref="N500:N504">
    <cfRule type="cellIs" dxfId="1865" priority="1477" operator="equal">
      <formula>5410</formula>
    </cfRule>
  </conditionalFormatting>
  <conditionalFormatting sqref="N500:N504">
    <cfRule type="cellIs" dxfId="1864" priority="1478" operator="equal">
      <formula>3210</formula>
    </cfRule>
  </conditionalFormatting>
  <conditionalFormatting sqref="N500:N504">
    <cfRule type="cellIs" dxfId="1863" priority="1479" operator="equal">
      <formula>111</formula>
    </cfRule>
  </conditionalFormatting>
  <conditionalFormatting sqref="F500:F504">
    <cfRule type="cellIs" dxfId="1862" priority="1480" operator="equal">
      <formula>12</formula>
    </cfRule>
  </conditionalFormatting>
  <conditionalFormatting sqref="F500:F504">
    <cfRule type="cellIs" dxfId="1861" priority="1481" operator="equal">
      <formula>52</formula>
    </cfRule>
  </conditionalFormatting>
  <conditionalFormatting sqref="F500:F504">
    <cfRule type="cellIs" dxfId="1860" priority="1482" operator="equal">
      <formula>82</formula>
    </cfRule>
  </conditionalFormatting>
  <conditionalFormatting sqref="F500:F504">
    <cfRule type="cellIs" dxfId="1859" priority="1483" operator="equal">
      <formula>72</formula>
    </cfRule>
  </conditionalFormatting>
  <conditionalFormatting sqref="F500:F504">
    <cfRule type="cellIs" dxfId="1858" priority="1484" operator="equal">
      <formula>49</formula>
    </cfRule>
  </conditionalFormatting>
  <conditionalFormatting sqref="F500:F504">
    <cfRule type="cellIs" dxfId="1857" priority="1485" operator="equal">
      <formula>62</formula>
    </cfRule>
  </conditionalFormatting>
  <conditionalFormatting sqref="F500:F504">
    <cfRule type="cellIs" dxfId="1856" priority="1486" operator="equal">
      <formula>54</formula>
    </cfRule>
  </conditionalFormatting>
  <conditionalFormatting sqref="F500:F504">
    <cfRule type="cellIs" dxfId="1855" priority="1487" operator="equal">
      <formula>32</formula>
    </cfRule>
  </conditionalFormatting>
  <conditionalFormatting sqref="F500:F504">
    <cfRule type="cellIs" dxfId="1854" priority="1488" operator="equal">
      <formula>11</formula>
    </cfRule>
  </conditionalFormatting>
  <conditionalFormatting sqref="K506:M510">
    <cfRule type="cellIs" dxfId="1853" priority="1489" operator="equal">
      <formula>0</formula>
    </cfRule>
  </conditionalFormatting>
  <conditionalFormatting sqref="H506:H510">
    <cfRule type="cellIs" dxfId="1852" priority="1490" operator="equal">
      <formula>"x"</formula>
    </cfRule>
  </conditionalFormatting>
  <conditionalFormatting sqref="H506:H510">
    <cfRule type="cellIs" dxfId="1851" priority="1491" operator="equal">
      <formula>"x"</formula>
    </cfRule>
  </conditionalFormatting>
  <conditionalFormatting sqref="H506:H510">
    <cfRule type="cellIs" dxfId="1850" priority="1492" operator="greaterThan">
      <formula>1753</formula>
    </cfRule>
  </conditionalFormatting>
  <conditionalFormatting sqref="N506:N510">
    <cfRule type="cellIs" dxfId="1849" priority="1493" operator="between">
      <formula>121</formula>
      <formula>129</formula>
    </cfRule>
  </conditionalFormatting>
  <conditionalFormatting sqref="N506:N510">
    <cfRule type="cellIs" dxfId="1848" priority="1494" operator="equal">
      <formula>527</formula>
    </cfRule>
  </conditionalFormatting>
  <conditionalFormatting sqref="N506:N510">
    <cfRule type="cellIs" dxfId="1847" priority="1495" operator="equal">
      <formula>5212</formula>
    </cfRule>
  </conditionalFormatting>
  <conditionalFormatting sqref="N506:N510">
    <cfRule type="cellIs" dxfId="1846" priority="1496" operator="equal">
      <formula>526</formula>
    </cfRule>
  </conditionalFormatting>
  <conditionalFormatting sqref="N506:N510">
    <cfRule type="cellIs" dxfId="1845" priority="1497" operator="equal">
      <formula>8210</formula>
    </cfRule>
  </conditionalFormatting>
  <conditionalFormatting sqref="N506:N510">
    <cfRule type="cellIs" dxfId="1844" priority="1498" operator="equal">
      <formula>7210</formula>
    </cfRule>
  </conditionalFormatting>
  <conditionalFormatting sqref="N506:N510">
    <cfRule type="cellIs" dxfId="1843" priority="1499" operator="equal">
      <formula>4910</formula>
    </cfRule>
  </conditionalFormatting>
  <conditionalFormatting sqref="N506:N510">
    <cfRule type="cellIs" dxfId="1842" priority="1500" operator="equal">
      <formula>6210</formula>
    </cfRule>
  </conditionalFormatting>
  <conditionalFormatting sqref="N506:N510">
    <cfRule type="cellIs" dxfId="1841" priority="1501" operator="equal">
      <formula>5410</formula>
    </cfRule>
  </conditionalFormatting>
  <conditionalFormatting sqref="N506:N510">
    <cfRule type="cellIs" dxfId="1840" priority="1502" operator="equal">
      <formula>3210</formula>
    </cfRule>
  </conditionalFormatting>
  <conditionalFormatting sqref="N506:N510">
    <cfRule type="cellIs" dxfId="1839" priority="1503" operator="equal">
      <formula>111</formula>
    </cfRule>
  </conditionalFormatting>
  <conditionalFormatting sqref="F506:F510">
    <cfRule type="cellIs" dxfId="1838" priority="1504" operator="equal">
      <formula>12</formula>
    </cfRule>
  </conditionalFormatting>
  <conditionalFormatting sqref="F506:F510">
    <cfRule type="cellIs" dxfId="1837" priority="1505" operator="equal">
      <formula>52</formula>
    </cfRule>
  </conditionalFormatting>
  <conditionalFormatting sqref="F506:F510">
    <cfRule type="cellIs" dxfId="1836" priority="1506" operator="equal">
      <formula>82</formula>
    </cfRule>
  </conditionalFormatting>
  <conditionalFormatting sqref="F506:F510">
    <cfRule type="cellIs" dxfId="1835" priority="1507" operator="equal">
      <formula>72</formula>
    </cfRule>
  </conditionalFormatting>
  <conditionalFormatting sqref="F506:F510">
    <cfRule type="cellIs" dxfId="1834" priority="1508" operator="equal">
      <formula>49</formula>
    </cfRule>
  </conditionalFormatting>
  <conditionalFormatting sqref="F506:F510">
    <cfRule type="cellIs" dxfId="1833" priority="1509" operator="equal">
      <formula>62</formula>
    </cfRule>
  </conditionalFormatting>
  <conditionalFormatting sqref="F506:F510">
    <cfRule type="cellIs" dxfId="1832" priority="1510" operator="equal">
      <formula>54</formula>
    </cfRule>
  </conditionalFormatting>
  <conditionalFormatting sqref="F506:F510">
    <cfRule type="cellIs" dxfId="1831" priority="1511" operator="equal">
      <formula>32</formula>
    </cfRule>
  </conditionalFormatting>
  <conditionalFormatting sqref="F506:F510">
    <cfRule type="cellIs" dxfId="1830" priority="1512" operator="equal">
      <formula>11</formula>
    </cfRule>
  </conditionalFormatting>
  <conditionalFormatting sqref="K512:M516">
    <cfRule type="cellIs" dxfId="1829" priority="1513" operator="equal">
      <formula>0</formula>
    </cfRule>
  </conditionalFormatting>
  <conditionalFormatting sqref="H512:H516">
    <cfRule type="cellIs" dxfId="1828" priority="1514" operator="equal">
      <formula>"x"</formula>
    </cfRule>
  </conditionalFormatting>
  <conditionalFormatting sqref="H512:H516">
    <cfRule type="cellIs" dxfId="1827" priority="1515" operator="equal">
      <formula>"x"</formula>
    </cfRule>
  </conditionalFormatting>
  <conditionalFormatting sqref="H512:H516">
    <cfRule type="cellIs" dxfId="1826" priority="1516" operator="greaterThan">
      <formula>1753</formula>
    </cfRule>
  </conditionalFormatting>
  <conditionalFormatting sqref="N512:N516">
    <cfRule type="cellIs" dxfId="1825" priority="1517" operator="between">
      <formula>121</formula>
      <formula>129</formula>
    </cfRule>
  </conditionalFormatting>
  <conditionalFormatting sqref="N512:N516">
    <cfRule type="cellIs" dxfId="1824" priority="1518" operator="equal">
      <formula>527</formula>
    </cfRule>
  </conditionalFormatting>
  <conditionalFormatting sqref="N512:N516">
    <cfRule type="cellIs" dxfId="1823" priority="1519" operator="equal">
      <formula>5212</formula>
    </cfRule>
  </conditionalFormatting>
  <conditionalFormatting sqref="N512:N516">
    <cfRule type="cellIs" dxfId="1822" priority="1520" operator="equal">
      <formula>526</formula>
    </cfRule>
  </conditionalFormatting>
  <conditionalFormatting sqref="N512:N516">
    <cfRule type="cellIs" dxfId="1821" priority="1521" operator="equal">
      <formula>8210</formula>
    </cfRule>
  </conditionalFormatting>
  <conditionalFormatting sqref="N512:N516">
    <cfRule type="cellIs" dxfId="1820" priority="1522" operator="equal">
      <formula>7210</formula>
    </cfRule>
  </conditionalFormatting>
  <conditionalFormatting sqref="N512:N516">
    <cfRule type="cellIs" dxfId="1819" priority="1523" operator="equal">
      <formula>4910</formula>
    </cfRule>
  </conditionalFormatting>
  <conditionalFormatting sqref="N512:N516">
    <cfRule type="cellIs" dxfId="1818" priority="1524" operator="equal">
      <formula>6210</formula>
    </cfRule>
  </conditionalFormatting>
  <conditionalFormatting sqref="N512:N516">
    <cfRule type="cellIs" dxfId="1817" priority="1525" operator="equal">
      <formula>5410</formula>
    </cfRule>
  </conditionalFormatting>
  <conditionalFormatting sqref="N512:N516">
    <cfRule type="cellIs" dxfId="1816" priority="1526" operator="equal">
      <formula>3210</formula>
    </cfRule>
  </conditionalFormatting>
  <conditionalFormatting sqref="N512:N516">
    <cfRule type="cellIs" dxfId="1815" priority="1527" operator="equal">
      <formula>111</formula>
    </cfRule>
  </conditionalFormatting>
  <conditionalFormatting sqref="F512:F516">
    <cfRule type="cellIs" dxfId="1814" priority="1528" operator="equal">
      <formula>12</formula>
    </cfRule>
  </conditionalFormatting>
  <conditionalFormatting sqref="F512:F516">
    <cfRule type="cellIs" dxfId="1813" priority="1529" operator="equal">
      <formula>52</formula>
    </cfRule>
  </conditionalFormatting>
  <conditionalFormatting sqref="F512:F516">
    <cfRule type="cellIs" dxfId="1812" priority="1530" operator="equal">
      <formula>82</formula>
    </cfRule>
  </conditionalFormatting>
  <conditionalFormatting sqref="F512:F516">
    <cfRule type="cellIs" dxfId="1811" priority="1531" operator="equal">
      <formula>72</formula>
    </cfRule>
  </conditionalFormatting>
  <conditionalFormatting sqref="F512:F516">
    <cfRule type="cellIs" dxfId="1810" priority="1532" operator="equal">
      <formula>49</formula>
    </cfRule>
  </conditionalFormatting>
  <conditionalFormatting sqref="F512:F516">
    <cfRule type="cellIs" dxfId="1809" priority="1533" operator="equal">
      <formula>62</formula>
    </cfRule>
  </conditionalFormatting>
  <conditionalFormatting sqref="F512:F516">
    <cfRule type="cellIs" dxfId="1808" priority="1534" operator="equal">
      <formula>54</formula>
    </cfRule>
  </conditionalFormatting>
  <conditionalFormatting sqref="F512:F516">
    <cfRule type="cellIs" dxfId="1807" priority="1535" operator="equal">
      <formula>32</formula>
    </cfRule>
  </conditionalFormatting>
  <conditionalFormatting sqref="F512:F516">
    <cfRule type="cellIs" dxfId="1806" priority="1536" operator="equal">
      <formula>11</formula>
    </cfRule>
  </conditionalFormatting>
  <conditionalFormatting sqref="K519:M523">
    <cfRule type="cellIs" dxfId="1805" priority="1537" operator="equal">
      <formula>0</formula>
    </cfRule>
  </conditionalFormatting>
  <conditionalFormatting sqref="H519:H523">
    <cfRule type="cellIs" dxfId="1804" priority="1538" operator="equal">
      <formula>"x"</formula>
    </cfRule>
  </conditionalFormatting>
  <conditionalFormatting sqref="H519:H523">
    <cfRule type="cellIs" dxfId="1803" priority="1539" operator="equal">
      <formula>"x"</formula>
    </cfRule>
  </conditionalFormatting>
  <conditionalFormatting sqref="H519:H523">
    <cfRule type="cellIs" dxfId="1802" priority="1540" operator="greaterThan">
      <formula>1753</formula>
    </cfRule>
  </conditionalFormatting>
  <conditionalFormatting sqref="N519:N523">
    <cfRule type="cellIs" dxfId="1801" priority="1541" operator="between">
      <formula>121</formula>
      <formula>129</formula>
    </cfRule>
  </conditionalFormatting>
  <conditionalFormatting sqref="N519:N523">
    <cfRule type="cellIs" dxfId="1800" priority="1542" operator="equal">
      <formula>527</formula>
    </cfRule>
  </conditionalFormatting>
  <conditionalFormatting sqref="N519:N523">
    <cfRule type="cellIs" dxfId="1799" priority="1543" operator="equal">
      <formula>5212</formula>
    </cfRule>
  </conditionalFormatting>
  <conditionalFormatting sqref="N519:N523">
    <cfRule type="cellIs" dxfId="1798" priority="1544" operator="equal">
      <formula>526</formula>
    </cfRule>
  </conditionalFormatting>
  <conditionalFormatting sqref="N519:N523">
    <cfRule type="cellIs" dxfId="1797" priority="1545" operator="equal">
      <formula>8210</formula>
    </cfRule>
  </conditionalFormatting>
  <conditionalFormatting sqref="N519:N523">
    <cfRule type="cellIs" dxfId="1796" priority="1546" operator="equal">
      <formula>7210</formula>
    </cfRule>
  </conditionalFormatting>
  <conditionalFormatting sqref="N519:N523">
    <cfRule type="cellIs" dxfId="1795" priority="1547" operator="equal">
      <formula>4910</formula>
    </cfRule>
  </conditionalFormatting>
  <conditionalFormatting sqref="N519:N523">
    <cfRule type="cellIs" dxfId="1794" priority="1548" operator="equal">
      <formula>6210</formula>
    </cfRule>
  </conditionalFormatting>
  <conditionalFormatting sqref="N519:N523">
    <cfRule type="cellIs" dxfId="1793" priority="1549" operator="equal">
      <formula>5410</formula>
    </cfRule>
  </conditionalFormatting>
  <conditionalFormatting sqref="N519:N523">
    <cfRule type="cellIs" dxfId="1792" priority="1550" operator="equal">
      <formula>3210</formula>
    </cfRule>
  </conditionalFormatting>
  <conditionalFormatting sqref="N519:N523">
    <cfRule type="cellIs" dxfId="1791" priority="1551" operator="equal">
      <formula>111</formula>
    </cfRule>
  </conditionalFormatting>
  <conditionalFormatting sqref="F519:F523">
    <cfRule type="cellIs" dxfId="1790" priority="1552" operator="equal">
      <formula>12</formula>
    </cfRule>
  </conditionalFormatting>
  <conditionalFormatting sqref="F519:F523">
    <cfRule type="cellIs" dxfId="1789" priority="1553" operator="equal">
      <formula>52</formula>
    </cfRule>
  </conditionalFormatting>
  <conditionalFormatting sqref="F519:F523">
    <cfRule type="cellIs" dxfId="1788" priority="1554" operator="equal">
      <formula>82</formula>
    </cfRule>
  </conditionalFormatting>
  <conditionalFormatting sqref="F519:F523">
    <cfRule type="cellIs" dxfId="1787" priority="1555" operator="equal">
      <formula>72</formula>
    </cfRule>
  </conditionalFormatting>
  <conditionalFormatting sqref="F519:F523">
    <cfRule type="cellIs" dxfId="1786" priority="1556" operator="equal">
      <formula>49</formula>
    </cfRule>
  </conditionalFormatting>
  <conditionalFormatting sqref="F519:F523">
    <cfRule type="cellIs" dxfId="1785" priority="1557" operator="equal">
      <formula>62</formula>
    </cfRule>
  </conditionalFormatting>
  <conditionalFormatting sqref="F519:F523">
    <cfRule type="cellIs" dxfId="1784" priority="1558" operator="equal">
      <formula>54</formula>
    </cfRule>
  </conditionalFormatting>
  <conditionalFormatting sqref="F519:F523">
    <cfRule type="cellIs" dxfId="1783" priority="1559" operator="equal">
      <formula>32</formula>
    </cfRule>
  </conditionalFormatting>
  <conditionalFormatting sqref="F519:F523">
    <cfRule type="cellIs" dxfId="1782" priority="1560" operator="equal">
      <formula>11</formula>
    </cfRule>
  </conditionalFormatting>
  <conditionalFormatting sqref="K526:M530">
    <cfRule type="cellIs" dxfId="1781" priority="1561" operator="equal">
      <formula>0</formula>
    </cfRule>
  </conditionalFormatting>
  <conditionalFormatting sqref="H526:H530">
    <cfRule type="cellIs" dxfId="1780" priority="1562" operator="equal">
      <formula>"x"</formula>
    </cfRule>
  </conditionalFormatting>
  <conditionalFormatting sqref="H526:H530">
    <cfRule type="cellIs" dxfId="1779" priority="1563" operator="equal">
      <formula>"x"</formula>
    </cfRule>
  </conditionalFormatting>
  <conditionalFormatting sqref="H526:H530">
    <cfRule type="cellIs" dxfId="1778" priority="1564" operator="greaterThan">
      <formula>1753</formula>
    </cfRule>
  </conditionalFormatting>
  <conditionalFormatting sqref="N526:N530">
    <cfRule type="cellIs" dxfId="1777" priority="1565" operator="between">
      <formula>121</formula>
      <formula>129</formula>
    </cfRule>
  </conditionalFormatting>
  <conditionalFormatting sqref="N526:N530">
    <cfRule type="cellIs" dxfId="1776" priority="1566" operator="equal">
      <formula>527</formula>
    </cfRule>
  </conditionalFormatting>
  <conditionalFormatting sqref="N526:N530">
    <cfRule type="cellIs" dxfId="1775" priority="1567" operator="equal">
      <formula>5212</formula>
    </cfRule>
  </conditionalFormatting>
  <conditionalFormatting sqref="N526:N530">
    <cfRule type="cellIs" dxfId="1774" priority="1568" operator="equal">
      <formula>526</formula>
    </cfRule>
  </conditionalFormatting>
  <conditionalFormatting sqref="N526:N530">
    <cfRule type="cellIs" dxfId="1773" priority="1569" operator="equal">
      <formula>8210</formula>
    </cfRule>
  </conditionalFormatting>
  <conditionalFormatting sqref="N526:N530">
    <cfRule type="cellIs" dxfId="1772" priority="1570" operator="equal">
      <formula>7210</formula>
    </cfRule>
  </conditionalFormatting>
  <conditionalFormatting sqref="N526:N530">
    <cfRule type="cellIs" dxfId="1771" priority="1571" operator="equal">
      <formula>4910</formula>
    </cfRule>
  </conditionalFormatting>
  <conditionalFormatting sqref="N526:N530">
    <cfRule type="cellIs" dxfId="1770" priority="1572" operator="equal">
      <formula>6210</formula>
    </cfRule>
  </conditionalFormatting>
  <conditionalFormatting sqref="N526:N530">
    <cfRule type="cellIs" dxfId="1769" priority="1573" operator="equal">
      <formula>5410</formula>
    </cfRule>
  </conditionalFormatting>
  <conditionalFormatting sqref="N526:N530">
    <cfRule type="cellIs" dxfId="1768" priority="1574" operator="equal">
      <formula>3210</formula>
    </cfRule>
  </conditionalFormatting>
  <conditionalFormatting sqref="N526:N530">
    <cfRule type="cellIs" dxfId="1767" priority="1575" operator="equal">
      <formula>111</formula>
    </cfRule>
  </conditionalFormatting>
  <conditionalFormatting sqref="F526:F530">
    <cfRule type="cellIs" dxfId="1766" priority="1576" operator="equal">
      <formula>12</formula>
    </cfRule>
  </conditionalFormatting>
  <conditionalFormatting sqref="F526:F530">
    <cfRule type="cellIs" dxfId="1765" priority="1577" operator="equal">
      <formula>52</formula>
    </cfRule>
  </conditionalFormatting>
  <conditionalFormatting sqref="F526:F530">
    <cfRule type="cellIs" dxfId="1764" priority="1578" operator="equal">
      <formula>82</formula>
    </cfRule>
  </conditionalFormatting>
  <conditionalFormatting sqref="F526:F530">
    <cfRule type="cellIs" dxfId="1763" priority="1579" operator="equal">
      <formula>72</formula>
    </cfRule>
  </conditionalFormatting>
  <conditionalFormatting sqref="F526:F530">
    <cfRule type="cellIs" dxfId="1762" priority="1580" operator="equal">
      <formula>49</formula>
    </cfRule>
  </conditionalFormatting>
  <conditionalFormatting sqref="F526:F530">
    <cfRule type="cellIs" dxfId="1761" priority="1581" operator="equal">
      <formula>62</formula>
    </cfRule>
  </conditionalFormatting>
  <conditionalFormatting sqref="F526:F530">
    <cfRule type="cellIs" dxfId="1760" priority="1582" operator="equal">
      <formula>54</formula>
    </cfRule>
  </conditionalFormatting>
  <conditionalFormatting sqref="F526:F530">
    <cfRule type="cellIs" dxfId="1759" priority="1583" operator="equal">
      <formula>32</formula>
    </cfRule>
  </conditionalFormatting>
  <conditionalFormatting sqref="F526:F530">
    <cfRule type="cellIs" dxfId="1758" priority="1584" operator="equal">
      <formula>11</formula>
    </cfRule>
  </conditionalFormatting>
  <conditionalFormatting sqref="K532:M536">
    <cfRule type="cellIs" dxfId="1757" priority="1585" operator="equal">
      <formula>0</formula>
    </cfRule>
  </conditionalFormatting>
  <conditionalFormatting sqref="H532:H536">
    <cfRule type="cellIs" dxfId="1756" priority="1586" operator="equal">
      <formula>"x"</formula>
    </cfRule>
  </conditionalFormatting>
  <conditionalFormatting sqref="H532:H536">
    <cfRule type="cellIs" dxfId="1755" priority="1587" operator="equal">
      <formula>"x"</formula>
    </cfRule>
  </conditionalFormatting>
  <conditionalFormatting sqref="H532:H536">
    <cfRule type="cellIs" dxfId="1754" priority="1588" operator="greaterThan">
      <formula>1753</formula>
    </cfRule>
  </conditionalFormatting>
  <conditionalFormatting sqref="N532:N536">
    <cfRule type="cellIs" dxfId="1753" priority="1589" operator="between">
      <formula>121</formula>
      <formula>129</formula>
    </cfRule>
  </conditionalFormatting>
  <conditionalFormatting sqref="N532:N536">
    <cfRule type="cellIs" dxfId="1752" priority="1590" operator="equal">
      <formula>527</formula>
    </cfRule>
  </conditionalFormatting>
  <conditionalFormatting sqref="N532:N536">
    <cfRule type="cellIs" dxfId="1751" priority="1591" operator="equal">
      <formula>5212</formula>
    </cfRule>
  </conditionalFormatting>
  <conditionalFormatting sqref="N532:N536">
    <cfRule type="cellIs" dxfId="1750" priority="1592" operator="equal">
      <formula>526</formula>
    </cfRule>
  </conditionalFormatting>
  <conditionalFormatting sqref="N532:N536">
    <cfRule type="cellIs" dxfId="1749" priority="1593" operator="equal">
      <formula>8210</formula>
    </cfRule>
  </conditionalFormatting>
  <conditionalFormatting sqref="N532:N536">
    <cfRule type="cellIs" dxfId="1748" priority="1594" operator="equal">
      <formula>7210</formula>
    </cfRule>
  </conditionalFormatting>
  <conditionalFormatting sqref="N532:N536">
    <cfRule type="cellIs" dxfId="1747" priority="1595" operator="equal">
      <formula>4910</formula>
    </cfRule>
  </conditionalFormatting>
  <conditionalFormatting sqref="N532:N536">
    <cfRule type="cellIs" dxfId="1746" priority="1596" operator="equal">
      <formula>6210</formula>
    </cfRule>
  </conditionalFormatting>
  <conditionalFormatting sqref="N532:N536">
    <cfRule type="cellIs" dxfId="1745" priority="1597" operator="equal">
      <formula>5410</formula>
    </cfRule>
  </conditionalFormatting>
  <conditionalFormatting sqref="N532:N536">
    <cfRule type="cellIs" dxfId="1744" priority="1598" operator="equal">
      <formula>3210</formula>
    </cfRule>
  </conditionalFormatting>
  <conditionalFormatting sqref="N532:N536">
    <cfRule type="cellIs" dxfId="1743" priority="1599" operator="equal">
      <formula>111</formula>
    </cfRule>
  </conditionalFormatting>
  <conditionalFormatting sqref="F532:F536">
    <cfRule type="cellIs" dxfId="1742" priority="1600" operator="equal">
      <formula>12</formula>
    </cfRule>
  </conditionalFormatting>
  <conditionalFormatting sqref="F532:F536">
    <cfRule type="cellIs" dxfId="1741" priority="1601" operator="equal">
      <formula>52</formula>
    </cfRule>
  </conditionalFormatting>
  <conditionalFormatting sqref="F532:F536">
    <cfRule type="cellIs" dxfId="1740" priority="1602" operator="equal">
      <formula>82</formula>
    </cfRule>
  </conditionalFormatting>
  <conditionalFormatting sqref="F532:F536">
    <cfRule type="cellIs" dxfId="1739" priority="1603" operator="equal">
      <formula>72</formula>
    </cfRule>
  </conditionalFormatting>
  <conditionalFormatting sqref="F532:F536">
    <cfRule type="cellIs" dxfId="1738" priority="1604" operator="equal">
      <formula>49</formula>
    </cfRule>
  </conditionalFormatting>
  <conditionalFormatting sqref="F532:F536">
    <cfRule type="cellIs" dxfId="1737" priority="1605" operator="equal">
      <formula>62</formula>
    </cfRule>
  </conditionalFormatting>
  <conditionalFormatting sqref="F532:F536">
    <cfRule type="cellIs" dxfId="1736" priority="1606" operator="equal">
      <formula>54</formula>
    </cfRule>
  </conditionalFormatting>
  <conditionalFormatting sqref="F532:F536">
    <cfRule type="cellIs" dxfId="1735" priority="1607" operator="equal">
      <formula>32</formula>
    </cfRule>
  </conditionalFormatting>
  <conditionalFormatting sqref="F532:F536">
    <cfRule type="cellIs" dxfId="1734" priority="1608" operator="equal">
      <formula>11</formula>
    </cfRule>
  </conditionalFormatting>
  <conditionalFormatting sqref="K549:M553">
    <cfRule type="cellIs" dxfId="1733" priority="1609" operator="equal">
      <formula>0</formula>
    </cfRule>
  </conditionalFormatting>
  <conditionalFormatting sqref="H549:H553">
    <cfRule type="cellIs" dxfId="1732" priority="1610" operator="equal">
      <formula>"x"</formula>
    </cfRule>
  </conditionalFormatting>
  <conditionalFormatting sqref="H549:H553">
    <cfRule type="cellIs" dxfId="1731" priority="1611" operator="equal">
      <formula>"x"</formula>
    </cfRule>
  </conditionalFormatting>
  <conditionalFormatting sqref="H549:H553">
    <cfRule type="cellIs" dxfId="1730" priority="1612" operator="greaterThan">
      <formula>1753</formula>
    </cfRule>
  </conditionalFormatting>
  <conditionalFormatting sqref="N549:N553">
    <cfRule type="cellIs" dxfId="1729" priority="1613" operator="between">
      <formula>121</formula>
      <formula>129</formula>
    </cfRule>
  </conditionalFormatting>
  <conditionalFormatting sqref="N549:N553">
    <cfRule type="cellIs" dxfId="1728" priority="1614" operator="equal">
      <formula>527</formula>
    </cfRule>
  </conditionalFormatting>
  <conditionalFormatting sqref="N549:N553">
    <cfRule type="cellIs" dxfId="1727" priority="1615" operator="equal">
      <formula>5212</formula>
    </cfRule>
  </conditionalFormatting>
  <conditionalFormatting sqref="N549:N553">
    <cfRule type="cellIs" dxfId="1726" priority="1616" operator="equal">
      <formula>526</formula>
    </cfRule>
  </conditionalFormatting>
  <conditionalFormatting sqref="N549:N553">
    <cfRule type="cellIs" dxfId="1725" priority="1617" operator="equal">
      <formula>8210</formula>
    </cfRule>
  </conditionalFormatting>
  <conditionalFormatting sqref="N549:N553">
    <cfRule type="cellIs" dxfId="1724" priority="1618" operator="equal">
      <formula>7210</formula>
    </cfRule>
  </conditionalFormatting>
  <conditionalFormatting sqref="N549:N553">
    <cfRule type="cellIs" dxfId="1723" priority="1619" operator="equal">
      <formula>4910</formula>
    </cfRule>
  </conditionalFormatting>
  <conditionalFormatting sqref="N549:N553">
    <cfRule type="cellIs" dxfId="1722" priority="1620" operator="equal">
      <formula>6210</formula>
    </cfRule>
  </conditionalFormatting>
  <conditionalFormatting sqref="N549:N553">
    <cfRule type="cellIs" dxfId="1721" priority="1621" operator="equal">
      <formula>5410</formula>
    </cfRule>
  </conditionalFormatting>
  <conditionalFormatting sqref="N549:N553">
    <cfRule type="cellIs" dxfId="1720" priority="1622" operator="equal">
      <formula>3210</formula>
    </cfRule>
  </conditionalFormatting>
  <conditionalFormatting sqref="N549:N553">
    <cfRule type="cellIs" dxfId="1719" priority="1623" operator="equal">
      <formula>111</formula>
    </cfRule>
  </conditionalFormatting>
  <conditionalFormatting sqref="F549:F553">
    <cfRule type="cellIs" dxfId="1718" priority="1624" operator="equal">
      <formula>12</formula>
    </cfRule>
  </conditionalFormatting>
  <conditionalFormatting sqref="F549:F553">
    <cfRule type="cellIs" dxfId="1717" priority="1625" operator="equal">
      <formula>52</formula>
    </cfRule>
  </conditionalFormatting>
  <conditionalFormatting sqref="F549:F553">
    <cfRule type="cellIs" dxfId="1716" priority="1626" operator="equal">
      <formula>82</formula>
    </cfRule>
  </conditionalFormatting>
  <conditionalFormatting sqref="F549:F553">
    <cfRule type="cellIs" dxfId="1715" priority="1627" operator="equal">
      <formula>72</formula>
    </cfRule>
  </conditionalFormatting>
  <conditionalFormatting sqref="F549:F553">
    <cfRule type="cellIs" dxfId="1714" priority="1628" operator="equal">
      <formula>49</formula>
    </cfRule>
  </conditionalFormatting>
  <conditionalFormatting sqref="F549:F553">
    <cfRule type="cellIs" dxfId="1713" priority="1629" operator="equal">
      <formula>62</formula>
    </cfRule>
  </conditionalFormatting>
  <conditionalFormatting sqref="F549:F553">
    <cfRule type="cellIs" dxfId="1712" priority="1630" operator="equal">
      <formula>54</formula>
    </cfRule>
  </conditionalFormatting>
  <conditionalFormatting sqref="F549:F553">
    <cfRule type="cellIs" dxfId="1711" priority="1631" operator="equal">
      <formula>32</formula>
    </cfRule>
  </conditionalFormatting>
  <conditionalFormatting sqref="F549:F553">
    <cfRule type="cellIs" dxfId="1710" priority="1632" operator="equal">
      <formula>11</formula>
    </cfRule>
  </conditionalFormatting>
  <conditionalFormatting sqref="K555:M559">
    <cfRule type="cellIs" dxfId="1709" priority="1633" operator="equal">
      <formula>0</formula>
    </cfRule>
  </conditionalFormatting>
  <conditionalFormatting sqref="H555:H559">
    <cfRule type="cellIs" dxfId="1708" priority="1634" operator="equal">
      <formula>"x"</formula>
    </cfRule>
  </conditionalFormatting>
  <conditionalFormatting sqref="H555:H559">
    <cfRule type="cellIs" dxfId="1707" priority="1635" operator="equal">
      <formula>"x"</formula>
    </cfRule>
  </conditionalFormatting>
  <conditionalFormatting sqref="H555:H559">
    <cfRule type="cellIs" dxfId="1706" priority="1636" operator="greaterThan">
      <formula>1753</formula>
    </cfRule>
  </conditionalFormatting>
  <conditionalFormatting sqref="N555:N559">
    <cfRule type="cellIs" dxfId="1705" priority="1637" operator="between">
      <formula>121</formula>
      <formula>129</formula>
    </cfRule>
  </conditionalFormatting>
  <conditionalFormatting sqref="N555:N559">
    <cfRule type="cellIs" dxfId="1704" priority="1638" operator="equal">
      <formula>527</formula>
    </cfRule>
  </conditionalFormatting>
  <conditionalFormatting sqref="N555:N559">
    <cfRule type="cellIs" dxfId="1703" priority="1639" operator="equal">
      <formula>5212</formula>
    </cfRule>
  </conditionalFormatting>
  <conditionalFormatting sqref="N555:N559">
    <cfRule type="cellIs" dxfId="1702" priority="1640" operator="equal">
      <formula>526</formula>
    </cfRule>
  </conditionalFormatting>
  <conditionalFormatting sqref="N555:N559">
    <cfRule type="cellIs" dxfId="1701" priority="1641" operator="equal">
      <formula>8210</formula>
    </cfRule>
  </conditionalFormatting>
  <conditionalFormatting sqref="N555:N559">
    <cfRule type="cellIs" dxfId="1700" priority="1642" operator="equal">
      <formula>7210</formula>
    </cfRule>
  </conditionalFormatting>
  <conditionalFormatting sqref="N555:N559">
    <cfRule type="cellIs" dxfId="1699" priority="1643" operator="equal">
      <formula>4910</formula>
    </cfRule>
  </conditionalFormatting>
  <conditionalFormatting sqref="N555:N559">
    <cfRule type="cellIs" dxfId="1698" priority="1644" operator="equal">
      <formula>6210</formula>
    </cfRule>
  </conditionalFormatting>
  <conditionalFormatting sqref="N555:N559">
    <cfRule type="cellIs" dxfId="1697" priority="1645" operator="equal">
      <formula>5410</formula>
    </cfRule>
  </conditionalFormatting>
  <conditionalFormatting sqref="N555:N559">
    <cfRule type="cellIs" dxfId="1696" priority="1646" operator="equal">
      <formula>3210</formula>
    </cfRule>
  </conditionalFormatting>
  <conditionalFormatting sqref="N555:N559">
    <cfRule type="cellIs" dxfId="1695" priority="1647" operator="equal">
      <formula>111</formula>
    </cfRule>
  </conditionalFormatting>
  <conditionalFormatting sqref="F555:F559">
    <cfRule type="cellIs" dxfId="1694" priority="1648" operator="equal">
      <formula>12</formula>
    </cfRule>
  </conditionalFormatting>
  <conditionalFormatting sqref="F555:F559">
    <cfRule type="cellIs" dxfId="1693" priority="1649" operator="equal">
      <formula>52</formula>
    </cfRule>
  </conditionalFormatting>
  <conditionalFormatting sqref="F555:F559">
    <cfRule type="cellIs" dxfId="1692" priority="1650" operator="equal">
      <formula>82</formula>
    </cfRule>
  </conditionalFormatting>
  <conditionalFormatting sqref="F555:F559">
    <cfRule type="cellIs" dxfId="1691" priority="1651" operator="equal">
      <formula>72</formula>
    </cfRule>
  </conditionalFormatting>
  <conditionalFormatting sqref="F555:F559">
    <cfRule type="cellIs" dxfId="1690" priority="1652" operator="equal">
      <formula>49</formula>
    </cfRule>
  </conditionalFormatting>
  <conditionalFormatting sqref="F555:F559">
    <cfRule type="cellIs" dxfId="1689" priority="1653" operator="equal">
      <formula>62</formula>
    </cfRule>
  </conditionalFormatting>
  <conditionalFormatting sqref="F555:F559">
    <cfRule type="cellIs" dxfId="1688" priority="1654" operator="equal">
      <formula>54</formula>
    </cfRule>
  </conditionalFormatting>
  <conditionalFormatting sqref="F555:F559">
    <cfRule type="cellIs" dxfId="1687" priority="1655" operator="equal">
      <formula>32</formula>
    </cfRule>
  </conditionalFormatting>
  <conditionalFormatting sqref="F555:F559">
    <cfRule type="cellIs" dxfId="1686" priority="1656" operator="equal">
      <formula>11</formula>
    </cfRule>
  </conditionalFormatting>
  <conditionalFormatting sqref="K561:M565">
    <cfRule type="cellIs" dxfId="1685" priority="1657" operator="equal">
      <formula>0</formula>
    </cfRule>
  </conditionalFormatting>
  <conditionalFormatting sqref="H561:H565">
    <cfRule type="cellIs" dxfId="1684" priority="1658" operator="equal">
      <formula>"x"</formula>
    </cfRule>
  </conditionalFormatting>
  <conditionalFormatting sqref="H561:H565">
    <cfRule type="cellIs" dxfId="1683" priority="1659" operator="equal">
      <formula>"x"</formula>
    </cfRule>
  </conditionalFormatting>
  <conditionalFormatting sqref="H561:H565">
    <cfRule type="cellIs" dxfId="1682" priority="1660" operator="greaterThan">
      <formula>1753</formula>
    </cfRule>
  </conditionalFormatting>
  <conditionalFormatting sqref="N561:N565">
    <cfRule type="cellIs" dxfId="1681" priority="1661" operator="between">
      <formula>121</formula>
      <formula>129</formula>
    </cfRule>
  </conditionalFormatting>
  <conditionalFormatting sqref="N561:N565">
    <cfRule type="cellIs" dxfId="1680" priority="1662" operator="equal">
      <formula>527</formula>
    </cfRule>
  </conditionalFormatting>
  <conditionalFormatting sqref="N561:N565">
    <cfRule type="cellIs" dxfId="1679" priority="1663" operator="equal">
      <formula>5212</formula>
    </cfRule>
  </conditionalFormatting>
  <conditionalFormatting sqref="N561:N565">
    <cfRule type="cellIs" dxfId="1678" priority="1664" operator="equal">
      <formula>526</formula>
    </cfRule>
  </conditionalFormatting>
  <conditionalFormatting sqref="N561:N565">
    <cfRule type="cellIs" dxfId="1677" priority="1665" operator="equal">
      <formula>8210</formula>
    </cfRule>
  </conditionalFormatting>
  <conditionalFormatting sqref="N561:N565">
    <cfRule type="cellIs" dxfId="1676" priority="1666" operator="equal">
      <formula>7210</formula>
    </cfRule>
  </conditionalFormatting>
  <conditionalFormatting sqref="N561:N565">
    <cfRule type="cellIs" dxfId="1675" priority="1667" operator="equal">
      <formula>4910</formula>
    </cfRule>
  </conditionalFormatting>
  <conditionalFormatting sqref="N561:N565">
    <cfRule type="cellIs" dxfId="1674" priority="1668" operator="equal">
      <formula>6210</formula>
    </cfRule>
  </conditionalFormatting>
  <conditionalFormatting sqref="N561:N565">
    <cfRule type="cellIs" dxfId="1673" priority="1669" operator="equal">
      <formula>5410</formula>
    </cfRule>
  </conditionalFormatting>
  <conditionalFormatting sqref="N561:N565">
    <cfRule type="cellIs" dxfId="1672" priority="1670" operator="equal">
      <formula>3210</formula>
    </cfRule>
  </conditionalFormatting>
  <conditionalFormatting sqref="N561:N565">
    <cfRule type="cellIs" dxfId="1671" priority="1671" operator="equal">
      <formula>111</formula>
    </cfRule>
  </conditionalFormatting>
  <conditionalFormatting sqref="F561:F565">
    <cfRule type="cellIs" dxfId="1670" priority="1672" operator="equal">
      <formula>12</formula>
    </cfRule>
  </conditionalFormatting>
  <conditionalFormatting sqref="F561:F565">
    <cfRule type="cellIs" dxfId="1669" priority="1673" operator="equal">
      <formula>52</formula>
    </cfRule>
  </conditionalFormatting>
  <conditionalFormatting sqref="F561:F565">
    <cfRule type="cellIs" dxfId="1668" priority="1674" operator="equal">
      <formula>82</formula>
    </cfRule>
  </conditionalFormatting>
  <conditionalFormatting sqref="F561:F565">
    <cfRule type="cellIs" dxfId="1667" priority="1675" operator="equal">
      <formula>72</formula>
    </cfRule>
  </conditionalFormatting>
  <conditionalFormatting sqref="F561:F565">
    <cfRule type="cellIs" dxfId="1666" priority="1676" operator="equal">
      <formula>49</formula>
    </cfRule>
  </conditionalFormatting>
  <conditionalFormatting sqref="F561:F565">
    <cfRule type="cellIs" dxfId="1665" priority="1677" operator="equal">
      <formula>62</formula>
    </cfRule>
  </conditionalFormatting>
  <conditionalFormatting sqref="F561:F565">
    <cfRule type="cellIs" dxfId="1664" priority="1678" operator="equal">
      <formula>54</formula>
    </cfRule>
  </conditionalFormatting>
  <conditionalFormatting sqref="F561:F565">
    <cfRule type="cellIs" dxfId="1663" priority="1679" operator="equal">
      <formula>32</formula>
    </cfRule>
  </conditionalFormatting>
  <conditionalFormatting sqref="F561:F565">
    <cfRule type="cellIs" dxfId="1662" priority="1680" operator="equal">
      <formula>11</formula>
    </cfRule>
  </conditionalFormatting>
  <conditionalFormatting sqref="K567:M571">
    <cfRule type="cellIs" dxfId="1661" priority="1681" operator="equal">
      <formula>0</formula>
    </cfRule>
  </conditionalFormatting>
  <conditionalFormatting sqref="H567:H571">
    <cfRule type="cellIs" dxfId="1660" priority="1682" operator="equal">
      <formula>"x"</formula>
    </cfRule>
  </conditionalFormatting>
  <conditionalFormatting sqref="H567:H571">
    <cfRule type="cellIs" dxfId="1659" priority="1683" operator="equal">
      <formula>"x"</formula>
    </cfRule>
  </conditionalFormatting>
  <conditionalFormatting sqref="H567:H571">
    <cfRule type="cellIs" dxfId="1658" priority="1684" operator="greaterThan">
      <formula>1753</formula>
    </cfRule>
  </conditionalFormatting>
  <conditionalFormatting sqref="N567:N571">
    <cfRule type="cellIs" dxfId="1657" priority="1685" operator="between">
      <formula>121</formula>
      <formula>129</formula>
    </cfRule>
  </conditionalFormatting>
  <conditionalFormatting sqref="N567:N571">
    <cfRule type="cellIs" dxfId="1656" priority="1686" operator="equal">
      <formula>527</formula>
    </cfRule>
  </conditionalFormatting>
  <conditionalFormatting sqref="N567:N571">
    <cfRule type="cellIs" dxfId="1655" priority="1687" operator="equal">
      <formula>5212</formula>
    </cfRule>
  </conditionalFormatting>
  <conditionalFormatting sqref="N567:N571">
    <cfRule type="cellIs" dxfId="1654" priority="1688" operator="equal">
      <formula>526</formula>
    </cfRule>
  </conditionalFormatting>
  <conditionalFormatting sqref="N567:N571">
    <cfRule type="cellIs" dxfId="1653" priority="1689" operator="equal">
      <formula>8210</formula>
    </cfRule>
  </conditionalFormatting>
  <conditionalFormatting sqref="N567:N571">
    <cfRule type="cellIs" dxfId="1652" priority="1690" operator="equal">
      <formula>7210</formula>
    </cfRule>
  </conditionalFormatting>
  <conditionalFormatting sqref="N567:N571">
    <cfRule type="cellIs" dxfId="1651" priority="1691" operator="equal">
      <formula>4910</formula>
    </cfRule>
  </conditionalFormatting>
  <conditionalFormatting sqref="N567:N571">
    <cfRule type="cellIs" dxfId="1650" priority="1692" operator="equal">
      <formula>6210</formula>
    </cfRule>
  </conditionalFormatting>
  <conditionalFormatting sqref="N567:N571">
    <cfRule type="cellIs" dxfId="1649" priority="1693" operator="equal">
      <formula>5410</formula>
    </cfRule>
  </conditionalFormatting>
  <conditionalFormatting sqref="N567:N571">
    <cfRule type="cellIs" dxfId="1648" priority="1694" operator="equal">
      <formula>3210</formula>
    </cfRule>
  </conditionalFormatting>
  <conditionalFormatting sqref="N567:N571">
    <cfRule type="cellIs" dxfId="1647" priority="1695" operator="equal">
      <formula>111</formula>
    </cfRule>
  </conditionalFormatting>
  <conditionalFormatting sqref="F567:F571">
    <cfRule type="cellIs" dxfId="1646" priority="1696" operator="equal">
      <formula>12</formula>
    </cfRule>
  </conditionalFormatting>
  <conditionalFormatting sqref="F567:F571">
    <cfRule type="cellIs" dxfId="1645" priority="1697" operator="equal">
      <formula>52</formula>
    </cfRule>
  </conditionalFormatting>
  <conditionalFormatting sqref="F567:F571">
    <cfRule type="cellIs" dxfId="1644" priority="1698" operator="equal">
      <formula>82</formula>
    </cfRule>
  </conditionalFormatting>
  <conditionalFormatting sqref="F567:F571">
    <cfRule type="cellIs" dxfId="1643" priority="1699" operator="equal">
      <formula>72</formula>
    </cfRule>
  </conditionalFormatting>
  <conditionalFormatting sqref="F567:F571">
    <cfRule type="cellIs" dxfId="1642" priority="1700" operator="equal">
      <formula>49</formula>
    </cfRule>
  </conditionalFormatting>
  <conditionalFormatting sqref="F567:F571">
    <cfRule type="cellIs" dxfId="1641" priority="1701" operator="equal">
      <formula>62</formula>
    </cfRule>
  </conditionalFormatting>
  <conditionalFormatting sqref="F567:F571">
    <cfRule type="cellIs" dxfId="1640" priority="1702" operator="equal">
      <formula>54</formula>
    </cfRule>
  </conditionalFormatting>
  <conditionalFormatting sqref="F567:F571">
    <cfRule type="cellIs" dxfId="1639" priority="1703" operator="equal">
      <formula>32</formula>
    </cfRule>
  </conditionalFormatting>
  <conditionalFormatting sqref="F567:F571">
    <cfRule type="cellIs" dxfId="1638" priority="1704" operator="equal">
      <formula>11</formula>
    </cfRule>
  </conditionalFormatting>
  <conditionalFormatting sqref="K574:M578">
    <cfRule type="cellIs" dxfId="1637" priority="1705" operator="equal">
      <formula>0</formula>
    </cfRule>
  </conditionalFormatting>
  <conditionalFormatting sqref="H574:H578">
    <cfRule type="cellIs" dxfId="1636" priority="1706" operator="equal">
      <formula>"x"</formula>
    </cfRule>
  </conditionalFormatting>
  <conditionalFormatting sqref="H574:H578">
    <cfRule type="cellIs" dxfId="1635" priority="1707" operator="equal">
      <formula>"x"</formula>
    </cfRule>
  </conditionalFormatting>
  <conditionalFormatting sqref="H574:H578">
    <cfRule type="cellIs" dxfId="1634" priority="1708" operator="greaterThan">
      <formula>1753</formula>
    </cfRule>
  </conditionalFormatting>
  <conditionalFormatting sqref="N574:N578">
    <cfRule type="cellIs" dxfId="1633" priority="1709" operator="between">
      <formula>121</formula>
      <formula>129</formula>
    </cfRule>
  </conditionalFormatting>
  <conditionalFormatting sqref="N574:N578">
    <cfRule type="cellIs" dxfId="1632" priority="1710" operator="equal">
      <formula>527</formula>
    </cfRule>
  </conditionalFormatting>
  <conditionalFormatting sqref="N574:N578">
    <cfRule type="cellIs" dxfId="1631" priority="1711" operator="equal">
      <formula>5212</formula>
    </cfRule>
  </conditionalFormatting>
  <conditionalFormatting sqref="N574:N578">
    <cfRule type="cellIs" dxfId="1630" priority="1712" operator="equal">
      <formula>526</formula>
    </cfRule>
  </conditionalFormatting>
  <conditionalFormatting sqref="N574:N578">
    <cfRule type="cellIs" dxfId="1629" priority="1713" operator="equal">
      <formula>8210</formula>
    </cfRule>
  </conditionalFormatting>
  <conditionalFormatting sqref="N574:N578">
    <cfRule type="cellIs" dxfId="1628" priority="1714" operator="equal">
      <formula>7210</formula>
    </cfRule>
  </conditionalFormatting>
  <conditionalFormatting sqref="N574:N578">
    <cfRule type="cellIs" dxfId="1627" priority="1715" operator="equal">
      <formula>4910</formula>
    </cfRule>
  </conditionalFormatting>
  <conditionalFormatting sqref="N574:N578">
    <cfRule type="cellIs" dxfId="1626" priority="1716" operator="equal">
      <formula>6210</formula>
    </cfRule>
  </conditionalFormatting>
  <conditionalFormatting sqref="N574:N578">
    <cfRule type="cellIs" dxfId="1625" priority="1717" operator="equal">
      <formula>5410</formula>
    </cfRule>
  </conditionalFormatting>
  <conditionalFormatting sqref="N574:N578">
    <cfRule type="cellIs" dxfId="1624" priority="1718" operator="equal">
      <formula>3210</formula>
    </cfRule>
  </conditionalFormatting>
  <conditionalFormatting sqref="N574:N578">
    <cfRule type="cellIs" dxfId="1623" priority="1719" operator="equal">
      <formula>111</formula>
    </cfRule>
  </conditionalFormatting>
  <conditionalFormatting sqref="F574:F578">
    <cfRule type="cellIs" dxfId="1622" priority="1720" operator="equal">
      <formula>12</formula>
    </cfRule>
  </conditionalFormatting>
  <conditionalFormatting sqref="F574:F578">
    <cfRule type="cellIs" dxfId="1621" priority="1721" operator="equal">
      <formula>52</formula>
    </cfRule>
  </conditionalFormatting>
  <conditionalFormatting sqref="F574:F578">
    <cfRule type="cellIs" dxfId="1620" priority="1722" operator="equal">
      <formula>82</formula>
    </cfRule>
  </conditionalFormatting>
  <conditionalFormatting sqref="F574:F578">
    <cfRule type="cellIs" dxfId="1619" priority="1723" operator="equal">
      <formula>72</formula>
    </cfRule>
  </conditionalFormatting>
  <conditionalFormatting sqref="F574:F578">
    <cfRule type="cellIs" dxfId="1618" priority="1724" operator="equal">
      <formula>49</formula>
    </cfRule>
  </conditionalFormatting>
  <conditionalFormatting sqref="F574:F578">
    <cfRule type="cellIs" dxfId="1617" priority="1725" operator="equal">
      <formula>62</formula>
    </cfRule>
  </conditionalFormatting>
  <conditionalFormatting sqref="F574:F578">
    <cfRule type="cellIs" dxfId="1616" priority="1726" operator="equal">
      <formula>54</formula>
    </cfRule>
  </conditionalFormatting>
  <conditionalFormatting sqref="F574:F578">
    <cfRule type="cellIs" dxfId="1615" priority="1727" operator="equal">
      <formula>32</formula>
    </cfRule>
  </conditionalFormatting>
  <conditionalFormatting sqref="F574:F578">
    <cfRule type="cellIs" dxfId="1614" priority="1728" operator="equal">
      <formula>11</formula>
    </cfRule>
  </conditionalFormatting>
  <conditionalFormatting sqref="K581:M585">
    <cfRule type="cellIs" dxfId="1613" priority="1729" operator="equal">
      <formula>0</formula>
    </cfRule>
  </conditionalFormatting>
  <conditionalFormatting sqref="H581:H585">
    <cfRule type="cellIs" dxfId="1612" priority="1730" operator="equal">
      <formula>"x"</formula>
    </cfRule>
  </conditionalFormatting>
  <conditionalFormatting sqref="H581:H585">
    <cfRule type="cellIs" dxfId="1611" priority="1731" operator="equal">
      <formula>"x"</formula>
    </cfRule>
  </conditionalFormatting>
  <conditionalFormatting sqref="H581:H585">
    <cfRule type="cellIs" dxfId="1610" priority="1732" operator="greaterThan">
      <formula>1753</formula>
    </cfRule>
  </conditionalFormatting>
  <conditionalFormatting sqref="N581:N585">
    <cfRule type="cellIs" dxfId="1609" priority="1733" operator="between">
      <formula>121</formula>
      <formula>129</formula>
    </cfRule>
  </conditionalFormatting>
  <conditionalFormatting sqref="N581:N585">
    <cfRule type="cellIs" dxfId="1608" priority="1734" operator="equal">
      <formula>527</formula>
    </cfRule>
  </conditionalFormatting>
  <conditionalFormatting sqref="N581:N585">
    <cfRule type="cellIs" dxfId="1607" priority="1735" operator="equal">
      <formula>5212</formula>
    </cfRule>
  </conditionalFormatting>
  <conditionalFormatting sqref="N581:N585">
    <cfRule type="cellIs" dxfId="1606" priority="1736" operator="equal">
      <formula>526</formula>
    </cfRule>
  </conditionalFormatting>
  <conditionalFormatting sqref="N581:N585">
    <cfRule type="cellIs" dxfId="1605" priority="1737" operator="equal">
      <formula>8210</formula>
    </cfRule>
  </conditionalFormatting>
  <conditionalFormatting sqref="N581:N585">
    <cfRule type="cellIs" dxfId="1604" priority="1738" operator="equal">
      <formula>7210</formula>
    </cfRule>
  </conditionalFormatting>
  <conditionalFormatting sqref="N581:N585">
    <cfRule type="cellIs" dxfId="1603" priority="1739" operator="equal">
      <formula>4910</formula>
    </cfRule>
  </conditionalFormatting>
  <conditionalFormatting sqref="N581:N585">
    <cfRule type="cellIs" dxfId="1602" priority="1740" operator="equal">
      <formula>6210</formula>
    </cfRule>
  </conditionalFormatting>
  <conditionalFormatting sqref="N581:N585">
    <cfRule type="cellIs" dxfId="1601" priority="1741" operator="equal">
      <formula>5410</formula>
    </cfRule>
  </conditionalFormatting>
  <conditionalFormatting sqref="N581:N585">
    <cfRule type="cellIs" dxfId="1600" priority="1742" operator="equal">
      <formula>3210</formula>
    </cfRule>
  </conditionalFormatting>
  <conditionalFormatting sqref="N581:N585">
    <cfRule type="cellIs" dxfId="1599" priority="1743" operator="equal">
      <formula>111</formula>
    </cfRule>
  </conditionalFormatting>
  <conditionalFormatting sqref="F581:F585">
    <cfRule type="cellIs" dxfId="1598" priority="1744" operator="equal">
      <formula>12</formula>
    </cfRule>
  </conditionalFormatting>
  <conditionalFormatting sqref="F581:F585">
    <cfRule type="cellIs" dxfId="1597" priority="1745" operator="equal">
      <formula>52</formula>
    </cfRule>
  </conditionalFormatting>
  <conditionalFormatting sqref="F581:F585">
    <cfRule type="cellIs" dxfId="1596" priority="1746" operator="equal">
      <formula>82</formula>
    </cfRule>
  </conditionalFormatting>
  <conditionalFormatting sqref="F581:F585">
    <cfRule type="cellIs" dxfId="1595" priority="1747" operator="equal">
      <formula>72</formula>
    </cfRule>
  </conditionalFormatting>
  <conditionalFormatting sqref="F581:F585">
    <cfRule type="cellIs" dxfId="1594" priority="1748" operator="equal">
      <formula>49</formula>
    </cfRule>
  </conditionalFormatting>
  <conditionalFormatting sqref="F581:F585">
    <cfRule type="cellIs" dxfId="1593" priority="1749" operator="equal">
      <formula>62</formula>
    </cfRule>
  </conditionalFormatting>
  <conditionalFormatting sqref="F581:F585">
    <cfRule type="cellIs" dxfId="1592" priority="1750" operator="equal">
      <formula>54</formula>
    </cfRule>
  </conditionalFormatting>
  <conditionalFormatting sqref="F581:F585">
    <cfRule type="cellIs" dxfId="1591" priority="1751" operator="equal">
      <formula>32</formula>
    </cfRule>
  </conditionalFormatting>
  <conditionalFormatting sqref="F581:F585">
    <cfRule type="cellIs" dxfId="1590" priority="1752" operator="equal">
      <formula>11</formula>
    </cfRule>
  </conditionalFormatting>
  <conditionalFormatting sqref="K587:M591">
    <cfRule type="cellIs" dxfId="1589" priority="1753" operator="equal">
      <formula>0</formula>
    </cfRule>
  </conditionalFormatting>
  <conditionalFormatting sqref="H587:H591">
    <cfRule type="cellIs" dxfId="1588" priority="1754" operator="equal">
      <formula>"x"</formula>
    </cfRule>
  </conditionalFormatting>
  <conditionalFormatting sqref="H587:H591">
    <cfRule type="cellIs" dxfId="1587" priority="1755" operator="equal">
      <formula>"x"</formula>
    </cfRule>
  </conditionalFormatting>
  <conditionalFormatting sqref="H587:H591">
    <cfRule type="cellIs" dxfId="1586" priority="1756" operator="greaterThan">
      <formula>1753</formula>
    </cfRule>
  </conditionalFormatting>
  <conditionalFormatting sqref="N587:N591">
    <cfRule type="cellIs" dxfId="1585" priority="1757" operator="between">
      <formula>121</formula>
      <formula>129</formula>
    </cfRule>
  </conditionalFormatting>
  <conditionalFormatting sqref="N587:N591">
    <cfRule type="cellIs" dxfId="1584" priority="1758" operator="equal">
      <formula>527</formula>
    </cfRule>
  </conditionalFormatting>
  <conditionalFormatting sqref="N587:N591">
    <cfRule type="cellIs" dxfId="1583" priority="1759" operator="equal">
      <formula>5212</formula>
    </cfRule>
  </conditionalFormatting>
  <conditionalFormatting sqref="N587:N591">
    <cfRule type="cellIs" dxfId="1582" priority="1760" operator="equal">
      <formula>526</formula>
    </cfRule>
  </conditionalFormatting>
  <conditionalFormatting sqref="N587:N591">
    <cfRule type="cellIs" dxfId="1581" priority="1761" operator="equal">
      <formula>8210</formula>
    </cfRule>
  </conditionalFormatting>
  <conditionalFormatting sqref="N587:N591">
    <cfRule type="cellIs" dxfId="1580" priority="1762" operator="equal">
      <formula>7210</formula>
    </cfRule>
  </conditionalFormatting>
  <conditionalFormatting sqref="N587:N591">
    <cfRule type="cellIs" dxfId="1579" priority="1763" operator="equal">
      <formula>4910</formula>
    </cfRule>
  </conditionalFormatting>
  <conditionalFormatting sqref="N587:N591">
    <cfRule type="cellIs" dxfId="1578" priority="1764" operator="equal">
      <formula>6210</formula>
    </cfRule>
  </conditionalFormatting>
  <conditionalFormatting sqref="N587:N591">
    <cfRule type="cellIs" dxfId="1577" priority="1765" operator="equal">
      <formula>5410</formula>
    </cfRule>
  </conditionalFormatting>
  <conditionalFormatting sqref="N587:N591">
    <cfRule type="cellIs" dxfId="1576" priority="1766" operator="equal">
      <formula>3210</formula>
    </cfRule>
  </conditionalFormatting>
  <conditionalFormatting sqref="N587:N591">
    <cfRule type="cellIs" dxfId="1575" priority="1767" operator="equal">
      <formula>111</formula>
    </cfRule>
  </conditionalFormatting>
  <conditionalFormatting sqref="F587:F591">
    <cfRule type="cellIs" dxfId="1574" priority="1768" operator="equal">
      <formula>12</formula>
    </cfRule>
  </conditionalFormatting>
  <conditionalFormatting sqref="F587:F591">
    <cfRule type="cellIs" dxfId="1573" priority="1769" operator="equal">
      <formula>52</formula>
    </cfRule>
  </conditionalFormatting>
  <conditionalFormatting sqref="F587:F591">
    <cfRule type="cellIs" dxfId="1572" priority="1770" operator="equal">
      <formula>82</formula>
    </cfRule>
  </conditionalFormatting>
  <conditionalFormatting sqref="F587:F591">
    <cfRule type="cellIs" dxfId="1571" priority="1771" operator="equal">
      <formula>72</formula>
    </cfRule>
  </conditionalFormatting>
  <conditionalFormatting sqref="F587:F591">
    <cfRule type="cellIs" dxfId="1570" priority="1772" operator="equal">
      <formula>49</formula>
    </cfRule>
  </conditionalFormatting>
  <conditionalFormatting sqref="F587:F591">
    <cfRule type="cellIs" dxfId="1569" priority="1773" operator="equal">
      <formula>62</formula>
    </cfRule>
  </conditionalFormatting>
  <conditionalFormatting sqref="F587:F591">
    <cfRule type="cellIs" dxfId="1568" priority="1774" operator="equal">
      <formula>54</formula>
    </cfRule>
  </conditionalFormatting>
  <conditionalFormatting sqref="F587:F591">
    <cfRule type="cellIs" dxfId="1567" priority="1775" operator="equal">
      <formula>32</formula>
    </cfRule>
  </conditionalFormatting>
  <conditionalFormatting sqref="F587:F591">
    <cfRule type="cellIs" dxfId="1566" priority="1776" operator="equal">
      <formula>11</formula>
    </cfRule>
  </conditionalFormatting>
  <conditionalFormatting sqref="K595:M599">
    <cfRule type="cellIs" dxfId="1565" priority="1777" operator="equal">
      <formula>0</formula>
    </cfRule>
  </conditionalFormatting>
  <conditionalFormatting sqref="H595:H599">
    <cfRule type="cellIs" dxfId="1564" priority="1778" operator="equal">
      <formula>"x"</formula>
    </cfRule>
  </conditionalFormatting>
  <conditionalFormatting sqref="H595:H599">
    <cfRule type="cellIs" dxfId="1563" priority="1779" operator="equal">
      <formula>"x"</formula>
    </cfRule>
  </conditionalFormatting>
  <conditionalFormatting sqref="H595:H599">
    <cfRule type="cellIs" dxfId="1562" priority="1780" operator="greaterThan">
      <formula>1753</formula>
    </cfRule>
  </conditionalFormatting>
  <conditionalFormatting sqref="N595:N599">
    <cfRule type="cellIs" dxfId="1561" priority="1781" operator="between">
      <formula>121</formula>
      <formula>129</formula>
    </cfRule>
  </conditionalFormatting>
  <conditionalFormatting sqref="N595:N599">
    <cfRule type="cellIs" dxfId="1560" priority="1782" operator="equal">
      <formula>527</formula>
    </cfRule>
  </conditionalFormatting>
  <conditionalFormatting sqref="N595:N599">
    <cfRule type="cellIs" dxfId="1559" priority="1783" operator="equal">
      <formula>5212</formula>
    </cfRule>
  </conditionalFormatting>
  <conditionalFormatting sqref="N595:N599">
    <cfRule type="cellIs" dxfId="1558" priority="1784" operator="equal">
      <formula>526</formula>
    </cfRule>
  </conditionalFormatting>
  <conditionalFormatting sqref="N595:N599">
    <cfRule type="cellIs" dxfId="1557" priority="1785" operator="equal">
      <formula>8210</formula>
    </cfRule>
  </conditionalFormatting>
  <conditionalFormatting sqref="N595:N599">
    <cfRule type="cellIs" dxfId="1556" priority="1786" operator="equal">
      <formula>7210</formula>
    </cfRule>
  </conditionalFormatting>
  <conditionalFormatting sqref="N595:N599">
    <cfRule type="cellIs" dxfId="1555" priority="1787" operator="equal">
      <formula>4910</formula>
    </cfRule>
  </conditionalFormatting>
  <conditionalFormatting sqref="N595:N599">
    <cfRule type="cellIs" dxfId="1554" priority="1788" operator="equal">
      <formula>6210</formula>
    </cfRule>
  </conditionalFormatting>
  <conditionalFormatting sqref="N595:N599">
    <cfRule type="cellIs" dxfId="1553" priority="1789" operator="equal">
      <formula>5410</formula>
    </cfRule>
  </conditionalFormatting>
  <conditionalFormatting sqref="N595:N599">
    <cfRule type="cellIs" dxfId="1552" priority="1790" operator="equal">
      <formula>3210</formula>
    </cfRule>
  </conditionalFormatting>
  <conditionalFormatting sqref="N595:N599">
    <cfRule type="cellIs" dxfId="1551" priority="1791" operator="equal">
      <formula>111</formula>
    </cfRule>
  </conditionalFormatting>
  <conditionalFormatting sqref="F595:F599">
    <cfRule type="cellIs" dxfId="1550" priority="1792" operator="equal">
      <formula>12</formula>
    </cfRule>
  </conditionalFormatting>
  <conditionalFormatting sqref="F595:F599">
    <cfRule type="cellIs" dxfId="1549" priority="1793" operator="equal">
      <formula>52</formula>
    </cfRule>
  </conditionalFormatting>
  <conditionalFormatting sqref="F595:F599">
    <cfRule type="cellIs" dxfId="1548" priority="1794" operator="equal">
      <formula>82</formula>
    </cfRule>
  </conditionalFormatting>
  <conditionalFormatting sqref="F595:F599">
    <cfRule type="cellIs" dxfId="1547" priority="1795" operator="equal">
      <formula>72</formula>
    </cfRule>
  </conditionalFormatting>
  <conditionalFormatting sqref="F595:F599">
    <cfRule type="cellIs" dxfId="1546" priority="1796" operator="equal">
      <formula>49</formula>
    </cfRule>
  </conditionalFormatting>
  <conditionalFormatting sqref="F595:F599">
    <cfRule type="cellIs" dxfId="1545" priority="1797" operator="equal">
      <formula>62</formula>
    </cfRule>
  </conditionalFormatting>
  <conditionalFormatting sqref="F595:F599">
    <cfRule type="cellIs" dxfId="1544" priority="1798" operator="equal">
      <formula>54</formula>
    </cfRule>
  </conditionalFormatting>
  <conditionalFormatting sqref="F595:F599">
    <cfRule type="cellIs" dxfId="1543" priority="1799" operator="equal">
      <formula>32</formula>
    </cfRule>
  </conditionalFormatting>
  <conditionalFormatting sqref="F595:F599">
    <cfRule type="cellIs" dxfId="1542" priority="1800" operator="equal">
      <formula>11</formula>
    </cfRule>
  </conditionalFormatting>
  <conditionalFormatting sqref="K601:M605">
    <cfRule type="cellIs" dxfId="1541" priority="1801" operator="equal">
      <formula>0</formula>
    </cfRule>
  </conditionalFormatting>
  <conditionalFormatting sqref="H601:H605">
    <cfRule type="cellIs" dxfId="1540" priority="1802" operator="equal">
      <formula>"x"</formula>
    </cfRule>
  </conditionalFormatting>
  <conditionalFormatting sqref="H601:H605">
    <cfRule type="cellIs" dxfId="1539" priority="1803" operator="equal">
      <formula>"x"</formula>
    </cfRule>
  </conditionalFormatting>
  <conditionalFormatting sqref="H601:H605">
    <cfRule type="cellIs" dxfId="1538" priority="1804" operator="greaterThan">
      <formula>1753</formula>
    </cfRule>
  </conditionalFormatting>
  <conditionalFormatting sqref="N601:N605">
    <cfRule type="cellIs" dxfId="1537" priority="1805" operator="between">
      <formula>121</formula>
      <formula>129</formula>
    </cfRule>
  </conditionalFormatting>
  <conditionalFormatting sqref="N601:N605">
    <cfRule type="cellIs" dxfId="1536" priority="1806" operator="equal">
      <formula>527</formula>
    </cfRule>
  </conditionalFormatting>
  <conditionalFormatting sqref="N601:N605">
    <cfRule type="cellIs" dxfId="1535" priority="1807" operator="equal">
      <formula>5212</formula>
    </cfRule>
  </conditionalFormatting>
  <conditionalFormatting sqref="N601:N605">
    <cfRule type="cellIs" dxfId="1534" priority="1808" operator="equal">
      <formula>526</formula>
    </cfRule>
  </conditionalFormatting>
  <conditionalFormatting sqref="N601:N605">
    <cfRule type="cellIs" dxfId="1533" priority="1809" operator="equal">
      <formula>8210</formula>
    </cfRule>
  </conditionalFormatting>
  <conditionalFormatting sqref="N601:N605">
    <cfRule type="cellIs" dxfId="1532" priority="1810" operator="equal">
      <formula>7210</formula>
    </cfRule>
  </conditionalFormatting>
  <conditionalFormatting sqref="N601:N605">
    <cfRule type="cellIs" dxfId="1531" priority="1811" operator="equal">
      <formula>4910</formula>
    </cfRule>
  </conditionalFormatting>
  <conditionalFormatting sqref="N601:N605">
    <cfRule type="cellIs" dxfId="1530" priority="1812" operator="equal">
      <formula>6210</formula>
    </cfRule>
  </conditionalFormatting>
  <conditionalFormatting sqref="N601:N605">
    <cfRule type="cellIs" dxfId="1529" priority="1813" operator="equal">
      <formula>5410</formula>
    </cfRule>
  </conditionalFormatting>
  <conditionalFormatting sqref="N601:N605">
    <cfRule type="cellIs" dxfId="1528" priority="1814" operator="equal">
      <formula>3210</formula>
    </cfRule>
  </conditionalFormatting>
  <conditionalFormatting sqref="N601:N605">
    <cfRule type="cellIs" dxfId="1527" priority="1815" operator="equal">
      <formula>111</formula>
    </cfRule>
  </conditionalFormatting>
  <conditionalFormatting sqref="F601:F605">
    <cfRule type="cellIs" dxfId="1526" priority="1816" operator="equal">
      <formula>12</formula>
    </cfRule>
  </conditionalFormatting>
  <conditionalFormatting sqref="F601:F605">
    <cfRule type="cellIs" dxfId="1525" priority="1817" operator="equal">
      <formula>52</formula>
    </cfRule>
  </conditionalFormatting>
  <conditionalFormatting sqref="F601:F605">
    <cfRule type="cellIs" dxfId="1524" priority="1818" operator="equal">
      <formula>82</formula>
    </cfRule>
  </conditionalFormatting>
  <conditionalFormatting sqref="F601:F605">
    <cfRule type="cellIs" dxfId="1523" priority="1819" operator="equal">
      <formula>72</formula>
    </cfRule>
  </conditionalFormatting>
  <conditionalFormatting sqref="F601:F605">
    <cfRule type="cellIs" dxfId="1522" priority="1820" operator="equal">
      <formula>49</formula>
    </cfRule>
  </conditionalFormatting>
  <conditionalFormatting sqref="F601:F605">
    <cfRule type="cellIs" dxfId="1521" priority="1821" operator="equal">
      <formula>62</formula>
    </cfRule>
  </conditionalFormatting>
  <conditionalFormatting sqref="F601:F605">
    <cfRule type="cellIs" dxfId="1520" priority="1822" operator="equal">
      <formula>54</formula>
    </cfRule>
  </conditionalFormatting>
  <conditionalFormatting sqref="F601:F605">
    <cfRule type="cellIs" dxfId="1519" priority="1823" operator="equal">
      <formula>32</formula>
    </cfRule>
  </conditionalFormatting>
  <conditionalFormatting sqref="F601:F605">
    <cfRule type="cellIs" dxfId="1518" priority="1824" operator="equal">
      <formula>11</formula>
    </cfRule>
  </conditionalFormatting>
  <conditionalFormatting sqref="K607:M611">
    <cfRule type="cellIs" dxfId="1517" priority="1825" operator="equal">
      <formula>0</formula>
    </cfRule>
  </conditionalFormatting>
  <conditionalFormatting sqref="H607:H611">
    <cfRule type="cellIs" dxfId="1516" priority="1826" operator="equal">
      <formula>"x"</formula>
    </cfRule>
  </conditionalFormatting>
  <conditionalFormatting sqref="H607:H611">
    <cfRule type="cellIs" dxfId="1515" priority="1827" operator="equal">
      <formula>"x"</formula>
    </cfRule>
  </conditionalFormatting>
  <conditionalFormatting sqref="H607:H611">
    <cfRule type="cellIs" dxfId="1514" priority="1828" operator="greaterThan">
      <formula>1753</formula>
    </cfRule>
  </conditionalFormatting>
  <conditionalFormatting sqref="N607:N611">
    <cfRule type="cellIs" dxfId="1513" priority="1829" operator="between">
      <formula>121</formula>
      <formula>129</formula>
    </cfRule>
  </conditionalFormatting>
  <conditionalFormatting sqref="N607:N611">
    <cfRule type="cellIs" dxfId="1512" priority="1830" operator="equal">
      <formula>527</formula>
    </cfRule>
  </conditionalFormatting>
  <conditionalFormatting sqref="N607:N611">
    <cfRule type="cellIs" dxfId="1511" priority="1831" operator="equal">
      <formula>5212</formula>
    </cfRule>
  </conditionalFormatting>
  <conditionalFormatting sqref="N607:N611">
    <cfRule type="cellIs" dxfId="1510" priority="1832" operator="equal">
      <formula>526</formula>
    </cfRule>
  </conditionalFormatting>
  <conditionalFormatting sqref="N607:N611">
    <cfRule type="cellIs" dxfId="1509" priority="1833" operator="equal">
      <formula>8210</formula>
    </cfRule>
  </conditionalFormatting>
  <conditionalFormatting sqref="N607:N611">
    <cfRule type="cellIs" dxfId="1508" priority="1834" operator="equal">
      <formula>7210</formula>
    </cfRule>
  </conditionalFormatting>
  <conditionalFormatting sqref="N607:N611">
    <cfRule type="cellIs" dxfId="1507" priority="1835" operator="equal">
      <formula>4910</formula>
    </cfRule>
  </conditionalFormatting>
  <conditionalFormatting sqref="N607:N611">
    <cfRule type="cellIs" dxfId="1506" priority="1836" operator="equal">
      <formula>6210</formula>
    </cfRule>
  </conditionalFormatting>
  <conditionalFormatting sqref="N607:N611">
    <cfRule type="cellIs" dxfId="1505" priority="1837" operator="equal">
      <formula>5410</formula>
    </cfRule>
  </conditionalFormatting>
  <conditionalFormatting sqref="N607:N611">
    <cfRule type="cellIs" dxfId="1504" priority="1838" operator="equal">
      <formula>3210</formula>
    </cfRule>
  </conditionalFormatting>
  <conditionalFormatting sqref="N607:N611">
    <cfRule type="cellIs" dxfId="1503" priority="1839" operator="equal">
      <formula>111</formula>
    </cfRule>
  </conditionalFormatting>
  <conditionalFormatting sqref="F607:F611">
    <cfRule type="cellIs" dxfId="1502" priority="1840" operator="equal">
      <formula>12</formula>
    </cfRule>
  </conditionalFormatting>
  <conditionalFormatting sqref="F607:F611">
    <cfRule type="cellIs" dxfId="1501" priority="1841" operator="equal">
      <formula>52</formula>
    </cfRule>
  </conditionalFormatting>
  <conditionalFormatting sqref="F607:F611">
    <cfRule type="cellIs" dxfId="1500" priority="1842" operator="equal">
      <formula>82</formula>
    </cfRule>
  </conditionalFormatting>
  <conditionalFormatting sqref="F607:F611">
    <cfRule type="cellIs" dxfId="1499" priority="1843" operator="equal">
      <formula>72</formula>
    </cfRule>
  </conditionalFormatting>
  <conditionalFormatting sqref="F607:F611">
    <cfRule type="cellIs" dxfId="1498" priority="1844" operator="equal">
      <formula>49</formula>
    </cfRule>
  </conditionalFormatting>
  <conditionalFormatting sqref="F607:F611">
    <cfRule type="cellIs" dxfId="1497" priority="1845" operator="equal">
      <formula>62</formula>
    </cfRule>
  </conditionalFormatting>
  <conditionalFormatting sqref="F607:F611">
    <cfRule type="cellIs" dxfId="1496" priority="1846" operator="equal">
      <formula>54</formula>
    </cfRule>
  </conditionalFormatting>
  <conditionalFormatting sqref="F607:F611">
    <cfRule type="cellIs" dxfId="1495" priority="1847" operator="equal">
      <formula>32</formula>
    </cfRule>
  </conditionalFormatting>
  <conditionalFormatting sqref="F607:F611">
    <cfRule type="cellIs" dxfId="1494" priority="1848" operator="equal">
      <formula>11</formula>
    </cfRule>
  </conditionalFormatting>
  <conditionalFormatting sqref="K613:M617">
    <cfRule type="cellIs" dxfId="1493" priority="1849" operator="equal">
      <formula>0</formula>
    </cfRule>
  </conditionalFormatting>
  <conditionalFormatting sqref="H613:H617">
    <cfRule type="cellIs" dxfId="1492" priority="1850" operator="equal">
      <formula>"x"</formula>
    </cfRule>
  </conditionalFormatting>
  <conditionalFormatting sqref="H613:H617">
    <cfRule type="cellIs" dxfId="1491" priority="1851" operator="equal">
      <formula>"x"</formula>
    </cfRule>
  </conditionalFormatting>
  <conditionalFormatting sqref="H613:H617">
    <cfRule type="cellIs" dxfId="1490" priority="1852" operator="greaterThan">
      <formula>1753</formula>
    </cfRule>
  </conditionalFormatting>
  <conditionalFormatting sqref="N613:N617">
    <cfRule type="cellIs" dxfId="1489" priority="1853" operator="between">
      <formula>121</formula>
      <formula>129</formula>
    </cfRule>
  </conditionalFormatting>
  <conditionalFormatting sqref="N613:N617">
    <cfRule type="cellIs" dxfId="1488" priority="1854" operator="equal">
      <formula>527</formula>
    </cfRule>
  </conditionalFormatting>
  <conditionalFormatting sqref="N613:N617">
    <cfRule type="cellIs" dxfId="1487" priority="1855" operator="equal">
      <formula>5212</formula>
    </cfRule>
  </conditionalFormatting>
  <conditionalFormatting sqref="N613:N617">
    <cfRule type="cellIs" dxfId="1486" priority="1856" operator="equal">
      <formula>526</formula>
    </cfRule>
  </conditionalFormatting>
  <conditionalFormatting sqref="N613:N617">
    <cfRule type="cellIs" dxfId="1485" priority="1857" operator="equal">
      <formula>8210</formula>
    </cfRule>
  </conditionalFormatting>
  <conditionalFormatting sqref="N613:N617">
    <cfRule type="cellIs" dxfId="1484" priority="1858" operator="equal">
      <formula>7210</formula>
    </cfRule>
  </conditionalFormatting>
  <conditionalFormatting sqref="N613:N617">
    <cfRule type="cellIs" dxfId="1483" priority="1859" operator="equal">
      <formula>4910</formula>
    </cfRule>
  </conditionalFormatting>
  <conditionalFormatting sqref="N613:N617">
    <cfRule type="cellIs" dxfId="1482" priority="1860" operator="equal">
      <formula>6210</formula>
    </cfRule>
  </conditionalFormatting>
  <conditionalFormatting sqref="N613:N617">
    <cfRule type="cellIs" dxfId="1481" priority="1861" operator="equal">
      <formula>5410</formula>
    </cfRule>
  </conditionalFormatting>
  <conditionalFormatting sqref="N613:N617">
    <cfRule type="cellIs" dxfId="1480" priority="1862" operator="equal">
      <formula>3210</formula>
    </cfRule>
  </conditionalFormatting>
  <conditionalFormatting sqref="N613:N617">
    <cfRule type="cellIs" dxfId="1479" priority="1863" operator="equal">
      <formula>111</formula>
    </cfRule>
  </conditionalFormatting>
  <conditionalFormatting sqref="F613:F617">
    <cfRule type="cellIs" dxfId="1478" priority="1864" operator="equal">
      <formula>12</formula>
    </cfRule>
  </conditionalFormatting>
  <conditionalFormatting sqref="F613:F617">
    <cfRule type="cellIs" dxfId="1477" priority="1865" operator="equal">
      <formula>52</formula>
    </cfRule>
  </conditionalFormatting>
  <conditionalFormatting sqref="F613:F617">
    <cfRule type="cellIs" dxfId="1476" priority="1866" operator="equal">
      <formula>82</formula>
    </cfRule>
  </conditionalFormatting>
  <conditionalFormatting sqref="F613:F617">
    <cfRule type="cellIs" dxfId="1475" priority="1867" operator="equal">
      <formula>72</formula>
    </cfRule>
  </conditionalFormatting>
  <conditionalFormatting sqref="F613:F617">
    <cfRule type="cellIs" dxfId="1474" priority="1868" operator="equal">
      <formula>49</formula>
    </cfRule>
  </conditionalFormatting>
  <conditionalFormatting sqref="F613:F617">
    <cfRule type="cellIs" dxfId="1473" priority="1869" operator="equal">
      <formula>62</formula>
    </cfRule>
  </conditionalFormatting>
  <conditionalFormatting sqref="F613:F617">
    <cfRule type="cellIs" dxfId="1472" priority="1870" operator="equal">
      <formula>54</formula>
    </cfRule>
  </conditionalFormatting>
  <conditionalFormatting sqref="F613:F617">
    <cfRule type="cellIs" dxfId="1471" priority="1871" operator="equal">
      <formula>32</formula>
    </cfRule>
  </conditionalFormatting>
  <conditionalFormatting sqref="F613:F617">
    <cfRule type="cellIs" dxfId="1470" priority="1872" operator="equal">
      <formula>11</formula>
    </cfRule>
  </conditionalFormatting>
  <conditionalFormatting sqref="K620:M624">
    <cfRule type="cellIs" dxfId="1469" priority="1873" operator="equal">
      <formula>0</formula>
    </cfRule>
  </conditionalFormatting>
  <conditionalFormatting sqref="H620:H624">
    <cfRule type="cellIs" dxfId="1468" priority="1874" operator="equal">
      <formula>"x"</formula>
    </cfRule>
  </conditionalFormatting>
  <conditionalFormatting sqref="H620:H624">
    <cfRule type="cellIs" dxfId="1467" priority="1875" operator="equal">
      <formula>"x"</formula>
    </cfRule>
  </conditionalFormatting>
  <conditionalFormatting sqref="H620:H624">
    <cfRule type="cellIs" dxfId="1466" priority="1876" operator="greaterThan">
      <formula>1753</formula>
    </cfRule>
  </conditionalFormatting>
  <conditionalFormatting sqref="N620:N624">
    <cfRule type="cellIs" dxfId="1465" priority="1877" operator="between">
      <formula>121</formula>
      <formula>129</formula>
    </cfRule>
  </conditionalFormatting>
  <conditionalFormatting sqref="N620:N624">
    <cfRule type="cellIs" dxfId="1464" priority="1878" operator="equal">
      <formula>527</formula>
    </cfRule>
  </conditionalFormatting>
  <conditionalFormatting sqref="N620:N624">
    <cfRule type="cellIs" dxfId="1463" priority="1879" operator="equal">
      <formula>5212</formula>
    </cfRule>
  </conditionalFormatting>
  <conditionalFormatting sqref="N620:N624">
    <cfRule type="cellIs" dxfId="1462" priority="1880" operator="equal">
      <formula>526</formula>
    </cfRule>
  </conditionalFormatting>
  <conditionalFormatting sqref="N620:N624">
    <cfRule type="cellIs" dxfId="1461" priority="1881" operator="equal">
      <formula>8210</formula>
    </cfRule>
  </conditionalFormatting>
  <conditionalFormatting sqref="N620:N624">
    <cfRule type="cellIs" dxfId="1460" priority="1882" operator="equal">
      <formula>7210</formula>
    </cfRule>
  </conditionalFormatting>
  <conditionalFormatting sqref="N620:N624">
    <cfRule type="cellIs" dxfId="1459" priority="1883" operator="equal">
      <formula>4910</formula>
    </cfRule>
  </conditionalFormatting>
  <conditionalFormatting sqref="N620:N624">
    <cfRule type="cellIs" dxfId="1458" priority="1884" operator="equal">
      <formula>6210</formula>
    </cfRule>
  </conditionalFormatting>
  <conditionalFormatting sqref="N620:N624">
    <cfRule type="cellIs" dxfId="1457" priority="1885" operator="equal">
      <formula>5410</formula>
    </cfRule>
  </conditionalFormatting>
  <conditionalFormatting sqref="N620:N624">
    <cfRule type="cellIs" dxfId="1456" priority="1886" operator="equal">
      <formula>3210</formula>
    </cfRule>
  </conditionalFormatting>
  <conditionalFormatting sqref="N620:N624">
    <cfRule type="cellIs" dxfId="1455" priority="1887" operator="equal">
      <formula>111</formula>
    </cfRule>
  </conditionalFormatting>
  <conditionalFormatting sqref="F620:F624">
    <cfRule type="cellIs" dxfId="1454" priority="1888" operator="equal">
      <formula>12</formula>
    </cfRule>
  </conditionalFormatting>
  <conditionalFormatting sqref="F620:F624">
    <cfRule type="cellIs" dxfId="1453" priority="1889" operator="equal">
      <formula>52</formula>
    </cfRule>
  </conditionalFormatting>
  <conditionalFormatting sqref="F620:F624">
    <cfRule type="cellIs" dxfId="1452" priority="1890" operator="equal">
      <formula>82</formula>
    </cfRule>
  </conditionalFormatting>
  <conditionalFormatting sqref="F620:F624">
    <cfRule type="cellIs" dxfId="1451" priority="1891" operator="equal">
      <formula>72</formula>
    </cfRule>
  </conditionalFormatting>
  <conditionalFormatting sqref="F620:F624">
    <cfRule type="cellIs" dxfId="1450" priority="1892" operator="equal">
      <formula>49</formula>
    </cfRule>
  </conditionalFormatting>
  <conditionalFormatting sqref="F620:F624">
    <cfRule type="cellIs" dxfId="1449" priority="1893" operator="equal">
      <formula>62</formula>
    </cfRule>
  </conditionalFormatting>
  <conditionalFormatting sqref="F620:F624">
    <cfRule type="cellIs" dxfId="1448" priority="1894" operator="equal">
      <formula>54</formula>
    </cfRule>
  </conditionalFormatting>
  <conditionalFormatting sqref="F620:F624">
    <cfRule type="cellIs" dxfId="1447" priority="1895" operator="equal">
      <formula>32</formula>
    </cfRule>
  </conditionalFormatting>
  <conditionalFormatting sqref="F620:F624">
    <cfRule type="cellIs" dxfId="1446" priority="1896" operator="equal">
      <formula>11</formula>
    </cfRule>
  </conditionalFormatting>
  <conditionalFormatting sqref="K626:M630">
    <cfRule type="cellIs" dxfId="1445" priority="1897" operator="equal">
      <formula>0</formula>
    </cfRule>
  </conditionalFormatting>
  <conditionalFormatting sqref="H626:H630">
    <cfRule type="cellIs" dxfId="1444" priority="1898" operator="equal">
      <formula>"x"</formula>
    </cfRule>
  </conditionalFormatting>
  <conditionalFormatting sqref="H626:H630">
    <cfRule type="cellIs" dxfId="1443" priority="1899" operator="equal">
      <formula>"x"</formula>
    </cfRule>
  </conditionalFormatting>
  <conditionalFormatting sqref="H626:H630">
    <cfRule type="cellIs" dxfId="1442" priority="1900" operator="greaterThan">
      <formula>1753</formula>
    </cfRule>
  </conditionalFormatting>
  <conditionalFormatting sqref="N626:N630">
    <cfRule type="cellIs" dxfId="1441" priority="1901" operator="between">
      <formula>121</formula>
      <formula>129</formula>
    </cfRule>
  </conditionalFormatting>
  <conditionalFormatting sqref="N626:N630">
    <cfRule type="cellIs" dxfId="1440" priority="1902" operator="equal">
      <formula>527</formula>
    </cfRule>
  </conditionalFormatting>
  <conditionalFormatting sqref="N626:N630">
    <cfRule type="cellIs" dxfId="1439" priority="1903" operator="equal">
      <formula>5212</formula>
    </cfRule>
  </conditionalFormatting>
  <conditionalFormatting sqref="N626:N630">
    <cfRule type="cellIs" dxfId="1438" priority="1904" operator="equal">
      <formula>526</formula>
    </cfRule>
  </conditionalFormatting>
  <conditionalFormatting sqref="N626:N630">
    <cfRule type="cellIs" dxfId="1437" priority="1905" operator="equal">
      <formula>8210</formula>
    </cfRule>
  </conditionalFormatting>
  <conditionalFormatting sqref="N626:N630">
    <cfRule type="cellIs" dxfId="1436" priority="1906" operator="equal">
      <formula>7210</formula>
    </cfRule>
  </conditionalFormatting>
  <conditionalFormatting sqref="N626:N630">
    <cfRule type="cellIs" dxfId="1435" priority="1907" operator="equal">
      <formula>4910</formula>
    </cfRule>
  </conditionalFormatting>
  <conditionalFormatting sqref="N626:N630">
    <cfRule type="cellIs" dxfId="1434" priority="1908" operator="equal">
      <formula>6210</formula>
    </cfRule>
  </conditionalFormatting>
  <conditionalFormatting sqref="N626:N630">
    <cfRule type="cellIs" dxfId="1433" priority="1909" operator="equal">
      <formula>5410</formula>
    </cfRule>
  </conditionalFormatting>
  <conditionalFormatting sqref="N626:N630">
    <cfRule type="cellIs" dxfId="1432" priority="1910" operator="equal">
      <formula>3210</formula>
    </cfRule>
  </conditionalFormatting>
  <conditionalFormatting sqref="N626:N630">
    <cfRule type="cellIs" dxfId="1431" priority="1911" operator="equal">
      <formula>111</formula>
    </cfRule>
  </conditionalFormatting>
  <conditionalFormatting sqref="F626:F630">
    <cfRule type="cellIs" dxfId="1430" priority="1912" operator="equal">
      <formula>12</formula>
    </cfRule>
  </conditionalFormatting>
  <conditionalFormatting sqref="F626:F630">
    <cfRule type="cellIs" dxfId="1429" priority="1913" operator="equal">
      <formula>52</formula>
    </cfRule>
  </conditionalFormatting>
  <conditionalFormatting sqref="F626:F630">
    <cfRule type="cellIs" dxfId="1428" priority="1914" operator="equal">
      <formula>82</formula>
    </cfRule>
  </conditionalFormatting>
  <conditionalFormatting sqref="F626:F630">
    <cfRule type="cellIs" dxfId="1427" priority="1915" operator="equal">
      <formula>72</formula>
    </cfRule>
  </conditionalFormatting>
  <conditionalFormatting sqref="F626:F630">
    <cfRule type="cellIs" dxfId="1426" priority="1916" operator="equal">
      <formula>49</formula>
    </cfRule>
  </conditionalFormatting>
  <conditionalFormatting sqref="F626:F630">
    <cfRule type="cellIs" dxfId="1425" priority="1917" operator="equal">
      <formula>62</formula>
    </cfRule>
  </conditionalFormatting>
  <conditionalFormatting sqref="F626:F630">
    <cfRule type="cellIs" dxfId="1424" priority="1918" operator="equal">
      <formula>54</formula>
    </cfRule>
  </conditionalFormatting>
  <conditionalFormatting sqref="F626:F630">
    <cfRule type="cellIs" dxfId="1423" priority="1919" operator="equal">
      <formula>32</formula>
    </cfRule>
  </conditionalFormatting>
  <conditionalFormatting sqref="F626:F630">
    <cfRule type="cellIs" dxfId="1422" priority="1920" operator="equal">
      <formula>11</formula>
    </cfRule>
  </conditionalFormatting>
  <conditionalFormatting sqref="K632:M636">
    <cfRule type="cellIs" dxfId="1421" priority="1921" operator="equal">
      <formula>0</formula>
    </cfRule>
  </conditionalFormatting>
  <conditionalFormatting sqref="H632:H636">
    <cfRule type="cellIs" dxfId="1420" priority="1922" operator="equal">
      <formula>"x"</formula>
    </cfRule>
  </conditionalFormatting>
  <conditionalFormatting sqref="H632:H636">
    <cfRule type="cellIs" dxfId="1419" priority="1923" operator="equal">
      <formula>"x"</formula>
    </cfRule>
  </conditionalFormatting>
  <conditionalFormatting sqref="H632:H636">
    <cfRule type="cellIs" dxfId="1418" priority="1924" operator="greaterThan">
      <formula>1753</formula>
    </cfRule>
  </conditionalFormatting>
  <conditionalFormatting sqref="N632:N636">
    <cfRule type="cellIs" dxfId="1417" priority="1925" operator="between">
      <formula>121</formula>
      <formula>129</formula>
    </cfRule>
  </conditionalFormatting>
  <conditionalFormatting sqref="N632:N636">
    <cfRule type="cellIs" dxfId="1416" priority="1926" operator="equal">
      <formula>527</formula>
    </cfRule>
  </conditionalFormatting>
  <conditionalFormatting sqref="N632:N636">
    <cfRule type="cellIs" dxfId="1415" priority="1927" operator="equal">
      <formula>5212</formula>
    </cfRule>
  </conditionalFormatting>
  <conditionalFormatting sqref="N632:N636">
    <cfRule type="cellIs" dxfId="1414" priority="1928" operator="equal">
      <formula>526</formula>
    </cfRule>
  </conditionalFormatting>
  <conditionalFormatting sqref="N632:N636">
    <cfRule type="cellIs" dxfId="1413" priority="1929" operator="equal">
      <formula>8210</formula>
    </cfRule>
  </conditionalFormatting>
  <conditionalFormatting sqref="N632:N636">
    <cfRule type="cellIs" dxfId="1412" priority="1930" operator="equal">
      <formula>7210</formula>
    </cfRule>
  </conditionalFormatting>
  <conditionalFormatting sqref="N632:N636">
    <cfRule type="cellIs" dxfId="1411" priority="1931" operator="equal">
      <formula>4910</formula>
    </cfRule>
  </conditionalFormatting>
  <conditionalFormatting sqref="N632:N636">
    <cfRule type="cellIs" dxfId="1410" priority="1932" operator="equal">
      <formula>6210</formula>
    </cfRule>
  </conditionalFormatting>
  <conditionalFormatting sqref="N632:N636">
    <cfRule type="cellIs" dxfId="1409" priority="1933" operator="equal">
      <formula>5410</formula>
    </cfRule>
  </conditionalFormatting>
  <conditionalFormatting sqref="N632:N636">
    <cfRule type="cellIs" dxfId="1408" priority="1934" operator="equal">
      <formula>3210</formula>
    </cfRule>
  </conditionalFormatting>
  <conditionalFormatting sqref="N632:N636">
    <cfRule type="cellIs" dxfId="1407" priority="1935" operator="equal">
      <formula>111</formula>
    </cfRule>
  </conditionalFormatting>
  <conditionalFormatting sqref="F632:F636">
    <cfRule type="cellIs" dxfId="1406" priority="1936" operator="equal">
      <formula>12</formula>
    </cfRule>
  </conditionalFormatting>
  <conditionalFormatting sqref="F632:F636">
    <cfRule type="cellIs" dxfId="1405" priority="1937" operator="equal">
      <formula>52</formula>
    </cfRule>
  </conditionalFormatting>
  <conditionalFormatting sqref="F632:F636">
    <cfRule type="cellIs" dxfId="1404" priority="1938" operator="equal">
      <formula>82</formula>
    </cfRule>
  </conditionalFormatting>
  <conditionalFormatting sqref="F632:F636">
    <cfRule type="cellIs" dxfId="1403" priority="1939" operator="equal">
      <formula>72</formula>
    </cfRule>
  </conditionalFormatting>
  <conditionalFormatting sqref="F632:F636">
    <cfRule type="cellIs" dxfId="1402" priority="1940" operator="equal">
      <formula>49</formula>
    </cfRule>
  </conditionalFormatting>
  <conditionalFormatting sqref="F632:F636">
    <cfRule type="cellIs" dxfId="1401" priority="1941" operator="equal">
      <formula>62</formula>
    </cfRule>
  </conditionalFormatting>
  <conditionalFormatting sqref="F632:F636">
    <cfRule type="cellIs" dxfId="1400" priority="1942" operator="equal">
      <formula>54</formula>
    </cfRule>
  </conditionalFormatting>
  <conditionalFormatting sqref="F632:F636">
    <cfRule type="cellIs" dxfId="1399" priority="1943" operator="equal">
      <formula>32</formula>
    </cfRule>
  </conditionalFormatting>
  <conditionalFormatting sqref="F632:F636">
    <cfRule type="cellIs" dxfId="1398" priority="1944" operator="equal">
      <formula>11</formula>
    </cfRule>
  </conditionalFormatting>
  <conditionalFormatting sqref="K638:M642">
    <cfRule type="cellIs" dxfId="1397" priority="1945" operator="equal">
      <formula>0</formula>
    </cfRule>
  </conditionalFormatting>
  <conditionalFormatting sqref="H638:H642">
    <cfRule type="cellIs" dxfId="1396" priority="1946" operator="equal">
      <formula>"x"</formula>
    </cfRule>
  </conditionalFormatting>
  <conditionalFormatting sqref="H638:H642">
    <cfRule type="cellIs" dxfId="1395" priority="1947" operator="equal">
      <formula>"x"</formula>
    </cfRule>
  </conditionalFormatting>
  <conditionalFormatting sqref="H638:H642">
    <cfRule type="cellIs" dxfId="1394" priority="1948" operator="greaterThan">
      <formula>1753</formula>
    </cfRule>
  </conditionalFormatting>
  <conditionalFormatting sqref="N638:N642">
    <cfRule type="cellIs" dxfId="1393" priority="1949" operator="between">
      <formula>121</formula>
      <formula>129</formula>
    </cfRule>
  </conditionalFormatting>
  <conditionalFormatting sqref="N638:N642">
    <cfRule type="cellIs" dxfId="1392" priority="1950" operator="equal">
      <formula>527</formula>
    </cfRule>
  </conditionalFormatting>
  <conditionalFormatting sqref="N638:N642">
    <cfRule type="cellIs" dxfId="1391" priority="1951" operator="equal">
      <formula>5212</formula>
    </cfRule>
  </conditionalFormatting>
  <conditionalFormatting sqref="N638:N642">
    <cfRule type="cellIs" dxfId="1390" priority="1952" operator="equal">
      <formula>526</formula>
    </cfRule>
  </conditionalFormatting>
  <conditionalFormatting sqref="N638:N642">
    <cfRule type="cellIs" dxfId="1389" priority="1953" operator="equal">
      <formula>8210</formula>
    </cfRule>
  </conditionalFormatting>
  <conditionalFormatting sqref="N638:N642">
    <cfRule type="cellIs" dxfId="1388" priority="1954" operator="equal">
      <formula>7210</formula>
    </cfRule>
  </conditionalFormatting>
  <conditionalFormatting sqref="N638:N642">
    <cfRule type="cellIs" dxfId="1387" priority="1955" operator="equal">
      <formula>4910</formula>
    </cfRule>
  </conditionalFormatting>
  <conditionalFormatting sqref="N638:N642">
    <cfRule type="cellIs" dxfId="1386" priority="1956" operator="equal">
      <formula>6210</formula>
    </cfRule>
  </conditionalFormatting>
  <conditionalFormatting sqref="N638:N642">
    <cfRule type="cellIs" dxfId="1385" priority="1957" operator="equal">
      <formula>5410</formula>
    </cfRule>
  </conditionalFormatting>
  <conditionalFormatting sqref="N638:N642">
    <cfRule type="cellIs" dxfId="1384" priority="1958" operator="equal">
      <formula>3210</formula>
    </cfRule>
  </conditionalFormatting>
  <conditionalFormatting sqref="N638:N642">
    <cfRule type="cellIs" dxfId="1383" priority="1959" operator="equal">
      <formula>111</formula>
    </cfRule>
  </conditionalFormatting>
  <conditionalFormatting sqref="F638:F642">
    <cfRule type="cellIs" dxfId="1382" priority="1960" operator="equal">
      <formula>12</formula>
    </cfRule>
  </conditionalFormatting>
  <conditionalFormatting sqref="F638:F642">
    <cfRule type="cellIs" dxfId="1381" priority="1961" operator="equal">
      <formula>52</formula>
    </cfRule>
  </conditionalFormatting>
  <conditionalFormatting sqref="F638:F642">
    <cfRule type="cellIs" dxfId="1380" priority="1962" operator="equal">
      <formula>82</formula>
    </cfRule>
  </conditionalFormatting>
  <conditionalFormatting sqref="F638:F642">
    <cfRule type="cellIs" dxfId="1379" priority="1963" operator="equal">
      <formula>72</formula>
    </cfRule>
  </conditionalFormatting>
  <conditionalFormatting sqref="F638:F642">
    <cfRule type="cellIs" dxfId="1378" priority="1964" operator="equal">
      <formula>49</formula>
    </cfRule>
  </conditionalFormatting>
  <conditionalFormatting sqref="F638:F642">
    <cfRule type="cellIs" dxfId="1377" priority="1965" operator="equal">
      <formula>62</formula>
    </cfRule>
  </conditionalFormatting>
  <conditionalFormatting sqref="F638:F642">
    <cfRule type="cellIs" dxfId="1376" priority="1966" operator="equal">
      <formula>54</formula>
    </cfRule>
  </conditionalFormatting>
  <conditionalFormatting sqref="F638:F642">
    <cfRule type="cellIs" dxfId="1375" priority="1967" operator="equal">
      <formula>32</formula>
    </cfRule>
  </conditionalFormatting>
  <conditionalFormatting sqref="F638:F642">
    <cfRule type="cellIs" dxfId="1374" priority="1968" operator="equal">
      <formula>11</formula>
    </cfRule>
  </conditionalFormatting>
  <conditionalFormatting sqref="K644:M648">
    <cfRule type="cellIs" dxfId="1373" priority="1969" operator="equal">
      <formula>0</formula>
    </cfRule>
  </conditionalFormatting>
  <conditionalFormatting sqref="H644:H648">
    <cfRule type="cellIs" dxfId="1372" priority="1970" operator="equal">
      <formula>"x"</formula>
    </cfRule>
  </conditionalFormatting>
  <conditionalFormatting sqref="H644:H648">
    <cfRule type="cellIs" dxfId="1371" priority="1971" operator="equal">
      <formula>"x"</formula>
    </cfRule>
  </conditionalFormatting>
  <conditionalFormatting sqref="H644:H648">
    <cfRule type="cellIs" dxfId="1370" priority="1972" operator="greaterThan">
      <formula>1753</formula>
    </cfRule>
  </conditionalFormatting>
  <conditionalFormatting sqref="N644:N648">
    <cfRule type="cellIs" dxfId="1369" priority="1973" operator="between">
      <formula>121</formula>
      <formula>129</formula>
    </cfRule>
  </conditionalFormatting>
  <conditionalFormatting sqref="N644:N648">
    <cfRule type="cellIs" dxfId="1368" priority="1974" operator="equal">
      <formula>527</formula>
    </cfRule>
  </conditionalFormatting>
  <conditionalFormatting sqref="N644:N648">
    <cfRule type="cellIs" dxfId="1367" priority="1975" operator="equal">
      <formula>5212</formula>
    </cfRule>
  </conditionalFormatting>
  <conditionalFormatting sqref="N644:N648">
    <cfRule type="cellIs" dxfId="1366" priority="1976" operator="equal">
      <formula>526</formula>
    </cfRule>
  </conditionalFormatting>
  <conditionalFormatting sqref="N644:N648">
    <cfRule type="cellIs" dxfId="1365" priority="1977" operator="equal">
      <formula>8210</formula>
    </cfRule>
  </conditionalFormatting>
  <conditionalFormatting sqref="N644:N648">
    <cfRule type="cellIs" dxfId="1364" priority="1978" operator="equal">
      <formula>7210</formula>
    </cfRule>
  </conditionalFormatting>
  <conditionalFormatting sqref="N644:N648">
    <cfRule type="cellIs" dxfId="1363" priority="1979" operator="equal">
      <formula>4910</formula>
    </cfRule>
  </conditionalFormatting>
  <conditionalFormatting sqref="N644:N648">
    <cfRule type="cellIs" dxfId="1362" priority="1980" operator="equal">
      <formula>6210</formula>
    </cfRule>
  </conditionalFormatting>
  <conditionalFormatting sqref="N644:N648">
    <cfRule type="cellIs" dxfId="1361" priority="1981" operator="equal">
      <formula>5410</formula>
    </cfRule>
  </conditionalFormatting>
  <conditionalFormatting sqref="N644:N648">
    <cfRule type="cellIs" dxfId="1360" priority="1982" operator="equal">
      <formula>3210</formula>
    </cfRule>
  </conditionalFormatting>
  <conditionalFormatting sqref="N644:N648">
    <cfRule type="cellIs" dxfId="1359" priority="1983" operator="equal">
      <formula>111</formula>
    </cfRule>
  </conditionalFormatting>
  <conditionalFormatting sqref="F644:F648">
    <cfRule type="cellIs" dxfId="1358" priority="1984" operator="equal">
      <formula>12</formula>
    </cfRule>
  </conditionalFormatting>
  <conditionalFormatting sqref="F644:F648">
    <cfRule type="cellIs" dxfId="1357" priority="1985" operator="equal">
      <formula>52</formula>
    </cfRule>
  </conditionalFormatting>
  <conditionalFormatting sqref="F644:F648">
    <cfRule type="cellIs" dxfId="1356" priority="1986" operator="equal">
      <formula>82</formula>
    </cfRule>
  </conditionalFormatting>
  <conditionalFormatting sqref="F644:F648">
    <cfRule type="cellIs" dxfId="1355" priority="1987" operator="equal">
      <formula>72</formula>
    </cfRule>
  </conditionalFormatting>
  <conditionalFormatting sqref="F644:F648">
    <cfRule type="cellIs" dxfId="1354" priority="1988" operator="equal">
      <formula>49</formula>
    </cfRule>
  </conditionalFormatting>
  <conditionalFormatting sqref="F644:F648">
    <cfRule type="cellIs" dxfId="1353" priority="1989" operator="equal">
      <formula>62</formula>
    </cfRule>
  </conditionalFormatting>
  <conditionalFormatting sqref="F644:F648">
    <cfRule type="cellIs" dxfId="1352" priority="1990" operator="equal">
      <formula>54</formula>
    </cfRule>
  </conditionalFormatting>
  <conditionalFormatting sqref="F644:F648">
    <cfRule type="cellIs" dxfId="1351" priority="1991" operator="equal">
      <formula>32</formula>
    </cfRule>
  </conditionalFormatting>
  <conditionalFormatting sqref="F644:F648">
    <cfRule type="cellIs" dxfId="1350" priority="1992" operator="equal">
      <formula>11</formula>
    </cfRule>
  </conditionalFormatting>
  <conditionalFormatting sqref="K650:M654">
    <cfRule type="cellIs" dxfId="1349" priority="1993" operator="equal">
      <formula>0</formula>
    </cfRule>
  </conditionalFormatting>
  <conditionalFormatting sqref="H650:H654">
    <cfRule type="cellIs" dxfId="1348" priority="1994" operator="equal">
      <formula>"x"</formula>
    </cfRule>
  </conditionalFormatting>
  <conditionalFormatting sqref="H650:H654">
    <cfRule type="cellIs" dxfId="1347" priority="1995" operator="equal">
      <formula>"x"</formula>
    </cfRule>
  </conditionalFormatting>
  <conditionalFormatting sqref="H650:H654">
    <cfRule type="cellIs" dxfId="1346" priority="1996" operator="greaterThan">
      <formula>1753</formula>
    </cfRule>
  </conditionalFormatting>
  <conditionalFormatting sqref="N650:N654">
    <cfRule type="cellIs" dxfId="1345" priority="1997" operator="between">
      <formula>121</formula>
      <formula>129</formula>
    </cfRule>
  </conditionalFormatting>
  <conditionalFormatting sqref="N650:N654">
    <cfRule type="cellIs" dxfId="1344" priority="1998" operator="equal">
      <formula>527</formula>
    </cfRule>
  </conditionalFormatting>
  <conditionalFormatting sqref="N650:N654">
    <cfRule type="cellIs" dxfId="1343" priority="1999" operator="equal">
      <formula>5212</formula>
    </cfRule>
  </conditionalFormatting>
  <conditionalFormatting sqref="N650:N654">
    <cfRule type="cellIs" dxfId="1342" priority="2000" operator="equal">
      <formula>526</formula>
    </cfRule>
  </conditionalFormatting>
  <conditionalFormatting sqref="N650:N654">
    <cfRule type="cellIs" dxfId="1341" priority="2001" operator="equal">
      <formula>8210</formula>
    </cfRule>
  </conditionalFormatting>
  <conditionalFormatting sqref="N650:N654">
    <cfRule type="cellIs" dxfId="1340" priority="2002" operator="equal">
      <formula>7210</formula>
    </cfRule>
  </conditionalFormatting>
  <conditionalFormatting sqref="N650:N654">
    <cfRule type="cellIs" dxfId="1339" priority="2003" operator="equal">
      <formula>4910</formula>
    </cfRule>
  </conditionalFormatting>
  <conditionalFormatting sqref="N650:N654">
    <cfRule type="cellIs" dxfId="1338" priority="2004" operator="equal">
      <formula>6210</formula>
    </cfRule>
  </conditionalFormatting>
  <conditionalFormatting sqref="N650:N654">
    <cfRule type="cellIs" dxfId="1337" priority="2005" operator="equal">
      <formula>5410</formula>
    </cfRule>
  </conditionalFormatting>
  <conditionalFormatting sqref="N650:N654">
    <cfRule type="cellIs" dxfId="1336" priority="2006" operator="equal">
      <formula>3210</formula>
    </cfRule>
  </conditionalFormatting>
  <conditionalFormatting sqref="N650:N654">
    <cfRule type="cellIs" dxfId="1335" priority="2007" operator="equal">
      <formula>111</formula>
    </cfRule>
  </conditionalFormatting>
  <conditionalFormatting sqref="F650:F654">
    <cfRule type="cellIs" dxfId="1334" priority="2008" operator="equal">
      <formula>12</formula>
    </cfRule>
  </conditionalFormatting>
  <conditionalFormatting sqref="F650:F654">
    <cfRule type="cellIs" dxfId="1333" priority="2009" operator="equal">
      <formula>52</formula>
    </cfRule>
  </conditionalFormatting>
  <conditionalFormatting sqref="F650:F654">
    <cfRule type="cellIs" dxfId="1332" priority="2010" operator="equal">
      <formula>82</formula>
    </cfRule>
  </conditionalFormatting>
  <conditionalFormatting sqref="F650:F654">
    <cfRule type="cellIs" dxfId="1331" priority="2011" operator="equal">
      <formula>72</formula>
    </cfRule>
  </conditionalFormatting>
  <conditionalFormatting sqref="F650:F654">
    <cfRule type="cellIs" dxfId="1330" priority="2012" operator="equal">
      <formula>49</formula>
    </cfRule>
  </conditionalFormatting>
  <conditionalFormatting sqref="F650:F654">
    <cfRule type="cellIs" dxfId="1329" priority="2013" operator="equal">
      <formula>62</formula>
    </cfRule>
  </conditionalFormatting>
  <conditionalFormatting sqref="F650:F654">
    <cfRule type="cellIs" dxfId="1328" priority="2014" operator="equal">
      <formula>54</formula>
    </cfRule>
  </conditionalFormatting>
  <conditionalFormatting sqref="F650:F654">
    <cfRule type="cellIs" dxfId="1327" priority="2015" operator="equal">
      <formula>32</formula>
    </cfRule>
  </conditionalFormatting>
  <conditionalFormatting sqref="F650:F654">
    <cfRule type="cellIs" dxfId="1326" priority="2016" operator="equal">
      <formula>11</formula>
    </cfRule>
  </conditionalFormatting>
  <conditionalFormatting sqref="K657:M661">
    <cfRule type="cellIs" dxfId="1325" priority="2017" operator="equal">
      <formula>0</formula>
    </cfRule>
  </conditionalFormatting>
  <conditionalFormatting sqref="H657:H661">
    <cfRule type="cellIs" dxfId="1324" priority="2018" operator="equal">
      <formula>"x"</formula>
    </cfRule>
  </conditionalFormatting>
  <conditionalFormatting sqref="H657:H661">
    <cfRule type="cellIs" dxfId="1323" priority="2019" operator="equal">
      <formula>"x"</formula>
    </cfRule>
  </conditionalFormatting>
  <conditionalFormatting sqref="H657:H661">
    <cfRule type="cellIs" dxfId="1322" priority="2020" operator="greaterThan">
      <formula>1753</formula>
    </cfRule>
  </conditionalFormatting>
  <conditionalFormatting sqref="N657:N661">
    <cfRule type="cellIs" dxfId="1321" priority="2021" operator="between">
      <formula>121</formula>
      <formula>129</formula>
    </cfRule>
  </conditionalFormatting>
  <conditionalFormatting sqref="N657:N661">
    <cfRule type="cellIs" dxfId="1320" priority="2022" operator="equal">
      <formula>527</formula>
    </cfRule>
  </conditionalFormatting>
  <conditionalFormatting sqref="N657:N661">
    <cfRule type="cellIs" dxfId="1319" priority="2023" operator="equal">
      <formula>5212</formula>
    </cfRule>
  </conditionalFormatting>
  <conditionalFormatting sqref="N657:N661">
    <cfRule type="cellIs" dxfId="1318" priority="2024" operator="equal">
      <formula>526</formula>
    </cfRule>
  </conditionalFormatting>
  <conditionalFormatting sqref="N657:N661">
    <cfRule type="cellIs" dxfId="1317" priority="2025" operator="equal">
      <formula>8210</formula>
    </cfRule>
  </conditionalFormatting>
  <conditionalFormatting sqref="N657:N661">
    <cfRule type="cellIs" dxfId="1316" priority="2026" operator="equal">
      <formula>7210</formula>
    </cfRule>
  </conditionalFormatting>
  <conditionalFormatting sqref="N657:N661">
    <cfRule type="cellIs" dxfId="1315" priority="2027" operator="equal">
      <formula>4910</formula>
    </cfRule>
  </conditionalFormatting>
  <conditionalFormatting sqref="N657:N661">
    <cfRule type="cellIs" dxfId="1314" priority="2028" operator="equal">
      <formula>6210</formula>
    </cfRule>
  </conditionalFormatting>
  <conditionalFormatting sqref="N657:N661">
    <cfRule type="cellIs" dxfId="1313" priority="2029" operator="equal">
      <formula>5410</formula>
    </cfRule>
  </conditionalFormatting>
  <conditionalFormatting sqref="N657:N661">
    <cfRule type="cellIs" dxfId="1312" priority="2030" operator="equal">
      <formula>3210</formula>
    </cfRule>
  </conditionalFormatting>
  <conditionalFormatting sqref="N657:N661">
    <cfRule type="cellIs" dxfId="1311" priority="2031" operator="equal">
      <formula>111</formula>
    </cfRule>
  </conditionalFormatting>
  <conditionalFormatting sqref="F657:F661">
    <cfRule type="cellIs" dxfId="1310" priority="2032" operator="equal">
      <formula>12</formula>
    </cfRule>
  </conditionalFormatting>
  <conditionalFormatting sqref="F657:F661">
    <cfRule type="cellIs" dxfId="1309" priority="2033" operator="equal">
      <formula>52</formula>
    </cfRule>
  </conditionalFormatting>
  <conditionalFormatting sqref="F657:F661">
    <cfRule type="cellIs" dxfId="1308" priority="2034" operator="equal">
      <formula>82</formula>
    </cfRule>
  </conditionalFormatting>
  <conditionalFormatting sqref="F657:F661">
    <cfRule type="cellIs" dxfId="1307" priority="2035" operator="equal">
      <formula>72</formula>
    </cfRule>
  </conditionalFormatting>
  <conditionalFormatting sqref="F657:F661">
    <cfRule type="cellIs" dxfId="1306" priority="2036" operator="equal">
      <formula>49</formula>
    </cfRule>
  </conditionalFormatting>
  <conditionalFormatting sqref="F657:F661">
    <cfRule type="cellIs" dxfId="1305" priority="2037" operator="equal">
      <formula>62</formula>
    </cfRule>
  </conditionalFormatting>
  <conditionalFormatting sqref="F657:F661">
    <cfRule type="cellIs" dxfId="1304" priority="2038" operator="equal">
      <formula>54</formula>
    </cfRule>
  </conditionalFormatting>
  <conditionalFormatting sqref="F657:F661">
    <cfRule type="cellIs" dxfId="1303" priority="2039" operator="equal">
      <formula>32</formula>
    </cfRule>
  </conditionalFormatting>
  <conditionalFormatting sqref="F657:F661">
    <cfRule type="cellIs" dxfId="1302" priority="2040" operator="equal">
      <formula>11</formula>
    </cfRule>
  </conditionalFormatting>
  <conditionalFormatting sqref="K663:M667">
    <cfRule type="cellIs" dxfId="1301" priority="2041" operator="equal">
      <formula>0</formula>
    </cfRule>
  </conditionalFormatting>
  <conditionalFormatting sqref="H663:H667">
    <cfRule type="cellIs" dxfId="1300" priority="2042" operator="equal">
      <formula>"x"</formula>
    </cfRule>
  </conditionalFormatting>
  <conditionalFormatting sqref="H663:H667">
    <cfRule type="cellIs" dxfId="1299" priority="2043" operator="equal">
      <formula>"x"</formula>
    </cfRule>
  </conditionalFormatting>
  <conditionalFormatting sqref="H663:H667">
    <cfRule type="cellIs" dxfId="1298" priority="2044" operator="greaterThan">
      <formula>1753</formula>
    </cfRule>
  </conditionalFormatting>
  <conditionalFormatting sqref="N663:N667">
    <cfRule type="cellIs" dxfId="1297" priority="2045" operator="between">
      <formula>121</formula>
      <formula>129</formula>
    </cfRule>
  </conditionalFormatting>
  <conditionalFormatting sqref="N663:N667">
    <cfRule type="cellIs" dxfId="1296" priority="2046" operator="equal">
      <formula>527</formula>
    </cfRule>
  </conditionalFormatting>
  <conditionalFormatting sqref="N663:N667">
    <cfRule type="cellIs" dxfId="1295" priority="2047" operator="equal">
      <formula>5212</formula>
    </cfRule>
  </conditionalFormatting>
  <conditionalFormatting sqref="N663:N667">
    <cfRule type="cellIs" dxfId="1294" priority="2048" operator="equal">
      <formula>526</formula>
    </cfRule>
  </conditionalFormatting>
  <conditionalFormatting sqref="N663:N667">
    <cfRule type="cellIs" dxfId="1293" priority="2049" operator="equal">
      <formula>8210</formula>
    </cfRule>
  </conditionalFormatting>
  <conditionalFormatting sqref="N663:N667">
    <cfRule type="cellIs" dxfId="1292" priority="2050" operator="equal">
      <formula>7210</formula>
    </cfRule>
  </conditionalFormatting>
  <conditionalFormatting sqref="N663:N667">
    <cfRule type="cellIs" dxfId="1291" priority="2051" operator="equal">
      <formula>4910</formula>
    </cfRule>
  </conditionalFormatting>
  <conditionalFormatting sqref="N663:N667">
    <cfRule type="cellIs" dxfId="1290" priority="2052" operator="equal">
      <formula>6210</formula>
    </cfRule>
  </conditionalFormatting>
  <conditionalFormatting sqref="N663:N667">
    <cfRule type="cellIs" dxfId="1289" priority="2053" operator="equal">
      <formula>5410</formula>
    </cfRule>
  </conditionalFormatting>
  <conditionalFormatting sqref="N663:N667">
    <cfRule type="cellIs" dxfId="1288" priority="2054" operator="equal">
      <formula>3210</formula>
    </cfRule>
  </conditionalFormatting>
  <conditionalFormatting sqref="N663:N667">
    <cfRule type="cellIs" dxfId="1287" priority="2055" operator="equal">
      <formula>111</formula>
    </cfRule>
  </conditionalFormatting>
  <conditionalFormatting sqref="F663:F667">
    <cfRule type="cellIs" dxfId="1286" priority="2056" operator="equal">
      <formula>12</formula>
    </cfRule>
  </conditionalFormatting>
  <conditionalFormatting sqref="F663:F667">
    <cfRule type="cellIs" dxfId="1285" priority="2057" operator="equal">
      <formula>52</formula>
    </cfRule>
  </conditionalFormatting>
  <conditionalFormatting sqref="F663:F667">
    <cfRule type="cellIs" dxfId="1284" priority="2058" operator="equal">
      <formula>82</formula>
    </cfRule>
  </conditionalFormatting>
  <conditionalFormatting sqref="F663:F667">
    <cfRule type="cellIs" dxfId="1283" priority="2059" operator="equal">
      <formula>72</formula>
    </cfRule>
  </conditionalFormatting>
  <conditionalFormatting sqref="F663:F667">
    <cfRule type="cellIs" dxfId="1282" priority="2060" operator="equal">
      <formula>49</formula>
    </cfRule>
  </conditionalFormatting>
  <conditionalFormatting sqref="F663:F667">
    <cfRule type="cellIs" dxfId="1281" priority="2061" operator="equal">
      <formula>62</formula>
    </cfRule>
  </conditionalFormatting>
  <conditionalFormatting sqref="F663:F667">
    <cfRule type="cellIs" dxfId="1280" priority="2062" operator="equal">
      <formula>54</formula>
    </cfRule>
  </conditionalFormatting>
  <conditionalFormatting sqref="F663:F667">
    <cfRule type="cellIs" dxfId="1279" priority="2063" operator="equal">
      <formula>32</formula>
    </cfRule>
  </conditionalFormatting>
  <conditionalFormatting sqref="F663:F667">
    <cfRule type="cellIs" dxfId="1278" priority="2064" operator="equal">
      <formula>11</formula>
    </cfRule>
  </conditionalFormatting>
  <conditionalFormatting sqref="K669:M673">
    <cfRule type="cellIs" dxfId="1277" priority="2065" operator="equal">
      <formula>0</formula>
    </cfRule>
  </conditionalFormatting>
  <conditionalFormatting sqref="H669:H673">
    <cfRule type="cellIs" dxfId="1276" priority="2066" operator="equal">
      <formula>"x"</formula>
    </cfRule>
  </conditionalFormatting>
  <conditionalFormatting sqref="H669:H673">
    <cfRule type="cellIs" dxfId="1275" priority="2067" operator="equal">
      <formula>"x"</formula>
    </cfRule>
  </conditionalFormatting>
  <conditionalFormatting sqref="H669:H673">
    <cfRule type="cellIs" dxfId="1274" priority="2068" operator="greaterThan">
      <formula>1753</formula>
    </cfRule>
  </conditionalFormatting>
  <conditionalFormatting sqref="N669:N673">
    <cfRule type="cellIs" dxfId="1273" priority="2069" operator="between">
      <formula>121</formula>
      <formula>129</formula>
    </cfRule>
  </conditionalFormatting>
  <conditionalFormatting sqref="N669:N673">
    <cfRule type="cellIs" dxfId="1272" priority="2070" operator="equal">
      <formula>527</formula>
    </cfRule>
  </conditionalFormatting>
  <conditionalFormatting sqref="N669:N673">
    <cfRule type="cellIs" dxfId="1271" priority="2071" operator="equal">
      <formula>5212</formula>
    </cfRule>
  </conditionalFormatting>
  <conditionalFormatting sqref="N669:N673">
    <cfRule type="cellIs" dxfId="1270" priority="2072" operator="equal">
      <formula>526</formula>
    </cfRule>
  </conditionalFormatting>
  <conditionalFormatting sqref="N669:N673">
    <cfRule type="cellIs" dxfId="1269" priority="2073" operator="equal">
      <formula>8210</formula>
    </cfRule>
  </conditionalFormatting>
  <conditionalFormatting sqref="N669:N673">
    <cfRule type="cellIs" dxfId="1268" priority="2074" operator="equal">
      <formula>7210</formula>
    </cfRule>
  </conditionalFormatting>
  <conditionalFormatting sqref="N669:N673">
    <cfRule type="cellIs" dxfId="1267" priority="2075" operator="equal">
      <formula>4910</formula>
    </cfRule>
  </conditionalFormatting>
  <conditionalFormatting sqref="N669:N673">
    <cfRule type="cellIs" dxfId="1266" priority="2076" operator="equal">
      <formula>6210</formula>
    </cfRule>
  </conditionalFormatting>
  <conditionalFormatting sqref="N669:N673">
    <cfRule type="cellIs" dxfId="1265" priority="2077" operator="equal">
      <formula>5410</formula>
    </cfRule>
  </conditionalFormatting>
  <conditionalFormatting sqref="N669:N673">
    <cfRule type="cellIs" dxfId="1264" priority="2078" operator="equal">
      <formula>3210</formula>
    </cfRule>
  </conditionalFormatting>
  <conditionalFormatting sqref="N669:N673">
    <cfRule type="cellIs" dxfId="1263" priority="2079" operator="equal">
      <formula>111</formula>
    </cfRule>
  </conditionalFormatting>
  <conditionalFormatting sqref="F669:F673">
    <cfRule type="cellIs" dxfId="1262" priority="2080" operator="equal">
      <formula>12</formula>
    </cfRule>
  </conditionalFormatting>
  <conditionalFormatting sqref="F669:F673">
    <cfRule type="cellIs" dxfId="1261" priority="2081" operator="equal">
      <formula>52</formula>
    </cfRule>
  </conditionalFormatting>
  <conditionalFormatting sqref="F669:F673">
    <cfRule type="cellIs" dxfId="1260" priority="2082" operator="equal">
      <formula>82</formula>
    </cfRule>
  </conditionalFormatting>
  <conditionalFormatting sqref="F669:F673">
    <cfRule type="cellIs" dxfId="1259" priority="2083" operator="equal">
      <formula>72</formula>
    </cfRule>
  </conditionalFormatting>
  <conditionalFormatting sqref="F669:F673">
    <cfRule type="cellIs" dxfId="1258" priority="2084" operator="equal">
      <formula>49</formula>
    </cfRule>
  </conditionalFormatting>
  <conditionalFormatting sqref="F669:F673">
    <cfRule type="cellIs" dxfId="1257" priority="2085" operator="equal">
      <formula>62</formula>
    </cfRule>
  </conditionalFormatting>
  <conditionalFormatting sqref="F669:F673">
    <cfRule type="cellIs" dxfId="1256" priority="2086" operator="equal">
      <formula>54</formula>
    </cfRule>
  </conditionalFormatting>
  <conditionalFormatting sqref="F669:F673">
    <cfRule type="cellIs" dxfId="1255" priority="2087" operator="equal">
      <formula>32</formula>
    </cfRule>
  </conditionalFormatting>
  <conditionalFormatting sqref="F669:F673">
    <cfRule type="cellIs" dxfId="1254" priority="2088" operator="equal">
      <formula>11</formula>
    </cfRule>
  </conditionalFormatting>
  <conditionalFormatting sqref="K675:M679">
    <cfRule type="cellIs" dxfId="1253" priority="2089" operator="equal">
      <formula>0</formula>
    </cfRule>
  </conditionalFormatting>
  <conditionalFormatting sqref="H675:H679">
    <cfRule type="cellIs" dxfId="1252" priority="2090" operator="equal">
      <formula>"x"</formula>
    </cfRule>
  </conditionalFormatting>
  <conditionalFormatting sqref="H675:H679">
    <cfRule type="cellIs" dxfId="1251" priority="2091" operator="equal">
      <formula>"x"</formula>
    </cfRule>
  </conditionalFormatting>
  <conditionalFormatting sqref="H675:H679">
    <cfRule type="cellIs" dxfId="1250" priority="2092" operator="greaterThan">
      <formula>1753</formula>
    </cfRule>
  </conditionalFormatting>
  <conditionalFormatting sqref="N675:N679">
    <cfRule type="cellIs" dxfId="1249" priority="2093" operator="between">
      <formula>121</formula>
      <formula>129</formula>
    </cfRule>
  </conditionalFormatting>
  <conditionalFormatting sqref="N675:N679">
    <cfRule type="cellIs" dxfId="1248" priority="2094" operator="equal">
      <formula>527</formula>
    </cfRule>
  </conditionalFormatting>
  <conditionalFormatting sqref="N675:N679">
    <cfRule type="cellIs" dxfId="1247" priority="2095" operator="equal">
      <formula>5212</formula>
    </cfRule>
  </conditionalFormatting>
  <conditionalFormatting sqref="N675:N679">
    <cfRule type="cellIs" dxfId="1246" priority="2096" operator="equal">
      <formula>526</formula>
    </cfRule>
  </conditionalFormatting>
  <conditionalFormatting sqref="N675:N679">
    <cfRule type="cellIs" dxfId="1245" priority="2097" operator="equal">
      <formula>8210</formula>
    </cfRule>
  </conditionalFormatting>
  <conditionalFormatting sqref="N675:N679">
    <cfRule type="cellIs" dxfId="1244" priority="2098" operator="equal">
      <formula>7210</formula>
    </cfRule>
  </conditionalFormatting>
  <conditionalFormatting sqref="N675:N679">
    <cfRule type="cellIs" dxfId="1243" priority="2099" operator="equal">
      <formula>4910</formula>
    </cfRule>
  </conditionalFormatting>
  <conditionalFormatting sqref="N675:N679">
    <cfRule type="cellIs" dxfId="1242" priority="2100" operator="equal">
      <formula>6210</formula>
    </cfRule>
  </conditionalFormatting>
  <conditionalFormatting sqref="N675:N679">
    <cfRule type="cellIs" dxfId="1241" priority="2101" operator="equal">
      <formula>5410</formula>
    </cfRule>
  </conditionalFormatting>
  <conditionalFormatting sqref="N675:N679">
    <cfRule type="cellIs" dxfId="1240" priority="2102" operator="equal">
      <formula>3210</formula>
    </cfRule>
  </conditionalFormatting>
  <conditionalFormatting sqref="N675:N679">
    <cfRule type="cellIs" dxfId="1239" priority="2103" operator="equal">
      <formula>111</formula>
    </cfRule>
  </conditionalFormatting>
  <conditionalFormatting sqref="F675:F679">
    <cfRule type="cellIs" dxfId="1238" priority="2104" operator="equal">
      <formula>12</formula>
    </cfRule>
  </conditionalFormatting>
  <conditionalFormatting sqref="F675:F679">
    <cfRule type="cellIs" dxfId="1237" priority="2105" operator="equal">
      <formula>52</formula>
    </cfRule>
  </conditionalFormatting>
  <conditionalFormatting sqref="F675:F679">
    <cfRule type="cellIs" dxfId="1236" priority="2106" operator="equal">
      <formula>82</formula>
    </cfRule>
  </conditionalFormatting>
  <conditionalFormatting sqref="F675:F679">
    <cfRule type="cellIs" dxfId="1235" priority="2107" operator="equal">
      <formula>72</formula>
    </cfRule>
  </conditionalFormatting>
  <conditionalFormatting sqref="F675:F679">
    <cfRule type="cellIs" dxfId="1234" priority="2108" operator="equal">
      <formula>49</formula>
    </cfRule>
  </conditionalFormatting>
  <conditionalFormatting sqref="F675:F679">
    <cfRule type="cellIs" dxfId="1233" priority="2109" operator="equal">
      <formula>62</formula>
    </cfRule>
  </conditionalFormatting>
  <conditionalFormatting sqref="F675:F679">
    <cfRule type="cellIs" dxfId="1232" priority="2110" operator="equal">
      <formula>54</formula>
    </cfRule>
  </conditionalFormatting>
  <conditionalFormatting sqref="F675:F679">
    <cfRule type="cellIs" dxfId="1231" priority="2111" operator="equal">
      <formula>32</formula>
    </cfRule>
  </conditionalFormatting>
  <conditionalFormatting sqref="F675:F679">
    <cfRule type="cellIs" dxfId="1230" priority="2112" operator="equal">
      <formula>11</formula>
    </cfRule>
  </conditionalFormatting>
  <conditionalFormatting sqref="K681:M685">
    <cfRule type="cellIs" dxfId="1229" priority="2113" operator="equal">
      <formula>0</formula>
    </cfRule>
  </conditionalFormatting>
  <conditionalFormatting sqref="H681:H685">
    <cfRule type="cellIs" dxfId="1228" priority="2114" operator="equal">
      <formula>"x"</formula>
    </cfRule>
  </conditionalFormatting>
  <conditionalFormatting sqref="H681:H685">
    <cfRule type="cellIs" dxfId="1227" priority="2115" operator="equal">
      <formula>"x"</formula>
    </cfRule>
  </conditionalFormatting>
  <conditionalFormatting sqref="H681:H685">
    <cfRule type="cellIs" dxfId="1226" priority="2116" operator="greaterThan">
      <formula>1753</formula>
    </cfRule>
  </conditionalFormatting>
  <conditionalFormatting sqref="N681:N685">
    <cfRule type="cellIs" dxfId="1225" priority="2117" operator="between">
      <formula>121</formula>
      <formula>129</formula>
    </cfRule>
  </conditionalFormatting>
  <conditionalFormatting sqref="N681:N685">
    <cfRule type="cellIs" dxfId="1224" priority="2118" operator="equal">
      <formula>527</formula>
    </cfRule>
  </conditionalFormatting>
  <conditionalFormatting sqref="N681:N685">
    <cfRule type="cellIs" dxfId="1223" priority="2119" operator="equal">
      <formula>5212</formula>
    </cfRule>
  </conditionalFormatting>
  <conditionalFormatting sqref="N681:N685">
    <cfRule type="cellIs" dxfId="1222" priority="2120" operator="equal">
      <formula>526</formula>
    </cfRule>
  </conditionalFormatting>
  <conditionalFormatting sqref="N681:N685">
    <cfRule type="cellIs" dxfId="1221" priority="2121" operator="equal">
      <formula>8210</formula>
    </cfRule>
  </conditionalFormatting>
  <conditionalFormatting sqref="N681:N685">
    <cfRule type="cellIs" dxfId="1220" priority="2122" operator="equal">
      <formula>7210</formula>
    </cfRule>
  </conditionalFormatting>
  <conditionalFormatting sqref="N681:N685">
    <cfRule type="cellIs" dxfId="1219" priority="2123" operator="equal">
      <formula>4910</formula>
    </cfRule>
  </conditionalFormatting>
  <conditionalFormatting sqref="N681:N685">
    <cfRule type="cellIs" dxfId="1218" priority="2124" operator="equal">
      <formula>6210</formula>
    </cfRule>
  </conditionalFormatting>
  <conditionalFormatting sqref="N681:N685">
    <cfRule type="cellIs" dxfId="1217" priority="2125" operator="equal">
      <formula>5410</formula>
    </cfRule>
  </conditionalFormatting>
  <conditionalFormatting sqref="N681:N685">
    <cfRule type="cellIs" dxfId="1216" priority="2126" operator="equal">
      <formula>3210</formula>
    </cfRule>
  </conditionalFormatting>
  <conditionalFormatting sqref="N681:N685">
    <cfRule type="cellIs" dxfId="1215" priority="2127" operator="equal">
      <formula>111</formula>
    </cfRule>
  </conditionalFormatting>
  <conditionalFormatting sqref="F681:F685">
    <cfRule type="cellIs" dxfId="1214" priority="2128" operator="equal">
      <formula>12</formula>
    </cfRule>
  </conditionalFormatting>
  <conditionalFormatting sqref="F681:F685">
    <cfRule type="cellIs" dxfId="1213" priority="2129" operator="equal">
      <formula>52</formula>
    </cfRule>
  </conditionalFormatting>
  <conditionalFormatting sqref="F681:F685">
    <cfRule type="cellIs" dxfId="1212" priority="2130" operator="equal">
      <formula>82</formula>
    </cfRule>
  </conditionalFormatting>
  <conditionalFormatting sqref="F681:F685">
    <cfRule type="cellIs" dxfId="1211" priority="2131" operator="equal">
      <formula>72</formula>
    </cfRule>
  </conditionalFormatting>
  <conditionalFormatting sqref="F681:F685">
    <cfRule type="cellIs" dxfId="1210" priority="2132" operator="equal">
      <formula>49</formula>
    </cfRule>
  </conditionalFormatting>
  <conditionalFormatting sqref="F681:F685">
    <cfRule type="cellIs" dxfId="1209" priority="2133" operator="equal">
      <formula>62</formula>
    </cfRule>
  </conditionalFormatting>
  <conditionalFormatting sqref="F681:F685">
    <cfRule type="cellIs" dxfId="1208" priority="2134" operator="equal">
      <formula>54</formula>
    </cfRule>
  </conditionalFormatting>
  <conditionalFormatting sqref="F681:F685">
    <cfRule type="cellIs" dxfId="1207" priority="2135" operator="equal">
      <formula>32</formula>
    </cfRule>
  </conditionalFormatting>
  <conditionalFormatting sqref="F681:F685">
    <cfRule type="cellIs" dxfId="1206" priority="2136" operator="equal">
      <formula>11</formula>
    </cfRule>
  </conditionalFormatting>
  <conditionalFormatting sqref="K687:M691">
    <cfRule type="cellIs" dxfId="1205" priority="2137" operator="equal">
      <formula>0</formula>
    </cfRule>
  </conditionalFormatting>
  <conditionalFormatting sqref="H687:H691">
    <cfRule type="cellIs" dxfId="1204" priority="2138" operator="equal">
      <formula>"x"</formula>
    </cfRule>
  </conditionalFormatting>
  <conditionalFormatting sqref="H687:H691">
    <cfRule type="cellIs" dxfId="1203" priority="2139" operator="equal">
      <formula>"x"</formula>
    </cfRule>
  </conditionalFormatting>
  <conditionalFormatting sqref="H687:H691">
    <cfRule type="cellIs" dxfId="1202" priority="2140" operator="greaterThan">
      <formula>1753</formula>
    </cfRule>
  </conditionalFormatting>
  <conditionalFormatting sqref="N687:N691">
    <cfRule type="cellIs" dxfId="1201" priority="2141" operator="between">
      <formula>121</formula>
      <formula>129</formula>
    </cfRule>
  </conditionalFormatting>
  <conditionalFormatting sqref="N687:N691">
    <cfRule type="cellIs" dxfId="1200" priority="2142" operator="equal">
      <formula>527</formula>
    </cfRule>
  </conditionalFormatting>
  <conditionalFormatting sqref="N687:N691">
    <cfRule type="cellIs" dxfId="1199" priority="2143" operator="equal">
      <formula>5212</formula>
    </cfRule>
  </conditionalFormatting>
  <conditionalFormatting sqref="N687:N691">
    <cfRule type="cellIs" dxfId="1198" priority="2144" operator="equal">
      <formula>526</formula>
    </cfRule>
  </conditionalFormatting>
  <conditionalFormatting sqref="N687:N691">
    <cfRule type="cellIs" dxfId="1197" priority="2145" operator="equal">
      <formula>8210</formula>
    </cfRule>
  </conditionalFormatting>
  <conditionalFormatting sqref="N687:N691">
    <cfRule type="cellIs" dxfId="1196" priority="2146" operator="equal">
      <formula>7210</formula>
    </cfRule>
  </conditionalFormatting>
  <conditionalFormatting sqref="N687:N691">
    <cfRule type="cellIs" dxfId="1195" priority="2147" operator="equal">
      <formula>4910</formula>
    </cfRule>
  </conditionalFormatting>
  <conditionalFormatting sqref="N687:N691">
    <cfRule type="cellIs" dxfId="1194" priority="2148" operator="equal">
      <formula>6210</formula>
    </cfRule>
  </conditionalFormatting>
  <conditionalFormatting sqref="N687:N691">
    <cfRule type="cellIs" dxfId="1193" priority="2149" operator="equal">
      <formula>5410</formula>
    </cfRule>
  </conditionalFormatting>
  <conditionalFormatting sqref="N687:N691">
    <cfRule type="cellIs" dxfId="1192" priority="2150" operator="equal">
      <formula>3210</formula>
    </cfRule>
  </conditionalFormatting>
  <conditionalFormatting sqref="N687:N691">
    <cfRule type="cellIs" dxfId="1191" priority="2151" operator="equal">
      <formula>111</formula>
    </cfRule>
  </conditionalFormatting>
  <conditionalFormatting sqref="F687:F691">
    <cfRule type="cellIs" dxfId="1190" priority="2152" operator="equal">
      <formula>12</formula>
    </cfRule>
  </conditionalFormatting>
  <conditionalFormatting sqref="F687:F691">
    <cfRule type="cellIs" dxfId="1189" priority="2153" operator="equal">
      <formula>52</formula>
    </cfRule>
  </conditionalFormatting>
  <conditionalFormatting sqref="F687:F691">
    <cfRule type="cellIs" dxfId="1188" priority="2154" operator="equal">
      <formula>82</formula>
    </cfRule>
  </conditionalFormatting>
  <conditionalFormatting sqref="F687:F691">
    <cfRule type="cellIs" dxfId="1187" priority="2155" operator="equal">
      <formula>72</formula>
    </cfRule>
  </conditionalFormatting>
  <conditionalFormatting sqref="F687:F691">
    <cfRule type="cellIs" dxfId="1186" priority="2156" operator="equal">
      <formula>49</formula>
    </cfRule>
  </conditionalFormatting>
  <conditionalFormatting sqref="F687:F691">
    <cfRule type="cellIs" dxfId="1185" priority="2157" operator="equal">
      <formula>62</formula>
    </cfRule>
  </conditionalFormatting>
  <conditionalFormatting sqref="F687:F691">
    <cfRule type="cellIs" dxfId="1184" priority="2158" operator="equal">
      <formula>54</formula>
    </cfRule>
  </conditionalFormatting>
  <conditionalFormatting sqref="F687:F691">
    <cfRule type="cellIs" dxfId="1183" priority="2159" operator="equal">
      <formula>32</formula>
    </cfRule>
  </conditionalFormatting>
  <conditionalFormatting sqref="F687:F691">
    <cfRule type="cellIs" dxfId="1182" priority="2160" operator="equal">
      <formula>11</formula>
    </cfRule>
  </conditionalFormatting>
  <conditionalFormatting sqref="K693:M697">
    <cfRule type="cellIs" dxfId="1181" priority="2161" operator="equal">
      <formula>0</formula>
    </cfRule>
  </conditionalFormatting>
  <conditionalFormatting sqref="H693:H697">
    <cfRule type="cellIs" dxfId="1180" priority="2162" operator="equal">
      <formula>"x"</formula>
    </cfRule>
  </conditionalFormatting>
  <conditionalFormatting sqref="H693:H697">
    <cfRule type="cellIs" dxfId="1179" priority="2163" operator="equal">
      <formula>"x"</formula>
    </cfRule>
  </conditionalFormatting>
  <conditionalFormatting sqref="H693:H697">
    <cfRule type="cellIs" dxfId="1178" priority="2164" operator="greaterThan">
      <formula>1753</formula>
    </cfRule>
  </conditionalFormatting>
  <conditionalFormatting sqref="N693:N697">
    <cfRule type="cellIs" dxfId="1177" priority="2165" operator="between">
      <formula>121</formula>
      <formula>129</formula>
    </cfRule>
  </conditionalFormatting>
  <conditionalFormatting sqref="N693:N697">
    <cfRule type="cellIs" dxfId="1176" priority="2166" operator="equal">
      <formula>527</formula>
    </cfRule>
  </conditionalFormatting>
  <conditionalFormatting sqref="N693:N697">
    <cfRule type="cellIs" dxfId="1175" priority="2167" operator="equal">
      <formula>5212</formula>
    </cfRule>
  </conditionalFormatting>
  <conditionalFormatting sqref="N693:N697">
    <cfRule type="cellIs" dxfId="1174" priority="2168" operator="equal">
      <formula>526</formula>
    </cfRule>
  </conditionalFormatting>
  <conditionalFormatting sqref="N693:N697">
    <cfRule type="cellIs" dxfId="1173" priority="2169" operator="equal">
      <formula>8210</formula>
    </cfRule>
  </conditionalFormatting>
  <conditionalFormatting sqref="N693:N697">
    <cfRule type="cellIs" dxfId="1172" priority="2170" operator="equal">
      <formula>7210</formula>
    </cfRule>
  </conditionalFormatting>
  <conditionalFormatting sqref="N693:N697">
    <cfRule type="cellIs" dxfId="1171" priority="2171" operator="equal">
      <formula>4910</formula>
    </cfRule>
  </conditionalFormatting>
  <conditionalFormatting sqref="N693:N697">
    <cfRule type="cellIs" dxfId="1170" priority="2172" operator="equal">
      <formula>6210</formula>
    </cfRule>
  </conditionalFormatting>
  <conditionalFormatting sqref="N693:N697">
    <cfRule type="cellIs" dxfId="1169" priority="2173" operator="equal">
      <formula>5410</formula>
    </cfRule>
  </conditionalFormatting>
  <conditionalFormatting sqref="N693:N697">
    <cfRule type="cellIs" dxfId="1168" priority="2174" operator="equal">
      <formula>3210</formula>
    </cfRule>
  </conditionalFormatting>
  <conditionalFormatting sqref="N693:N697">
    <cfRule type="cellIs" dxfId="1167" priority="2175" operator="equal">
      <formula>111</formula>
    </cfRule>
  </conditionalFormatting>
  <conditionalFormatting sqref="F693:F697">
    <cfRule type="cellIs" dxfId="1166" priority="2176" operator="equal">
      <formula>12</formula>
    </cfRule>
  </conditionalFormatting>
  <conditionalFormatting sqref="F693:F697">
    <cfRule type="cellIs" dxfId="1165" priority="2177" operator="equal">
      <formula>52</formula>
    </cfRule>
  </conditionalFormatting>
  <conditionalFormatting sqref="F693:F697">
    <cfRule type="cellIs" dxfId="1164" priority="2178" operator="equal">
      <formula>82</formula>
    </cfRule>
  </conditionalFormatting>
  <conditionalFormatting sqref="F693:F697">
    <cfRule type="cellIs" dxfId="1163" priority="2179" operator="equal">
      <formula>72</formula>
    </cfRule>
  </conditionalFormatting>
  <conditionalFormatting sqref="F693:F697">
    <cfRule type="cellIs" dxfId="1162" priority="2180" operator="equal">
      <formula>49</formula>
    </cfRule>
  </conditionalFormatting>
  <conditionalFormatting sqref="F693:F697">
    <cfRule type="cellIs" dxfId="1161" priority="2181" operator="equal">
      <formula>62</formula>
    </cfRule>
  </conditionalFormatting>
  <conditionalFormatting sqref="F693:F697">
    <cfRule type="cellIs" dxfId="1160" priority="2182" operator="equal">
      <formula>54</formula>
    </cfRule>
  </conditionalFormatting>
  <conditionalFormatting sqref="F693:F697">
    <cfRule type="cellIs" dxfId="1159" priority="2183" operator="equal">
      <formula>32</formula>
    </cfRule>
  </conditionalFormatting>
  <conditionalFormatting sqref="F693:F697">
    <cfRule type="cellIs" dxfId="1158" priority="2184" operator="equal">
      <formula>11</formula>
    </cfRule>
  </conditionalFormatting>
  <conditionalFormatting sqref="K699:M703">
    <cfRule type="cellIs" dxfId="1157" priority="2185" operator="equal">
      <formula>0</formula>
    </cfRule>
  </conditionalFormatting>
  <conditionalFormatting sqref="H699:H703">
    <cfRule type="cellIs" dxfId="1156" priority="2186" operator="equal">
      <formula>"x"</formula>
    </cfRule>
  </conditionalFormatting>
  <conditionalFormatting sqref="H699:H703">
    <cfRule type="cellIs" dxfId="1155" priority="2187" operator="equal">
      <formula>"x"</formula>
    </cfRule>
  </conditionalFormatting>
  <conditionalFormatting sqref="H699:H703">
    <cfRule type="cellIs" dxfId="1154" priority="2188" operator="greaterThan">
      <formula>1753</formula>
    </cfRule>
  </conditionalFormatting>
  <conditionalFormatting sqref="N699:N703">
    <cfRule type="cellIs" dxfId="1153" priority="2189" operator="between">
      <formula>121</formula>
      <formula>129</formula>
    </cfRule>
  </conditionalFormatting>
  <conditionalFormatting sqref="N699:N703">
    <cfRule type="cellIs" dxfId="1152" priority="2190" operator="equal">
      <formula>527</formula>
    </cfRule>
  </conditionalFormatting>
  <conditionalFormatting sqref="N699:N703">
    <cfRule type="cellIs" dxfId="1151" priority="2191" operator="equal">
      <formula>5212</formula>
    </cfRule>
  </conditionalFormatting>
  <conditionalFormatting sqref="N699:N703">
    <cfRule type="cellIs" dxfId="1150" priority="2192" operator="equal">
      <formula>526</formula>
    </cfRule>
  </conditionalFormatting>
  <conditionalFormatting sqref="N699:N703">
    <cfRule type="cellIs" dxfId="1149" priority="2193" operator="equal">
      <formula>8210</formula>
    </cfRule>
  </conditionalFormatting>
  <conditionalFormatting sqref="N699:N703">
    <cfRule type="cellIs" dxfId="1148" priority="2194" operator="equal">
      <formula>7210</formula>
    </cfRule>
  </conditionalFormatting>
  <conditionalFormatting sqref="N699:N703">
    <cfRule type="cellIs" dxfId="1147" priority="2195" operator="equal">
      <formula>4910</formula>
    </cfRule>
  </conditionalFormatting>
  <conditionalFormatting sqref="N699:N703">
    <cfRule type="cellIs" dxfId="1146" priority="2196" operator="equal">
      <formula>6210</formula>
    </cfRule>
  </conditionalFormatting>
  <conditionalFormatting sqref="N699:N703">
    <cfRule type="cellIs" dxfId="1145" priority="2197" operator="equal">
      <formula>5410</formula>
    </cfRule>
  </conditionalFormatting>
  <conditionalFormatting sqref="N699:N703">
    <cfRule type="cellIs" dxfId="1144" priority="2198" operator="equal">
      <formula>3210</formula>
    </cfRule>
  </conditionalFormatting>
  <conditionalFormatting sqref="N699:N703">
    <cfRule type="cellIs" dxfId="1143" priority="2199" operator="equal">
      <formula>111</formula>
    </cfRule>
  </conditionalFormatting>
  <conditionalFormatting sqref="F699:F703">
    <cfRule type="cellIs" dxfId="1142" priority="2200" operator="equal">
      <formula>12</formula>
    </cfRule>
  </conditionalFormatting>
  <conditionalFormatting sqref="F699:F703">
    <cfRule type="cellIs" dxfId="1141" priority="2201" operator="equal">
      <formula>52</formula>
    </cfRule>
  </conditionalFormatting>
  <conditionalFormatting sqref="F699:F703">
    <cfRule type="cellIs" dxfId="1140" priority="2202" operator="equal">
      <formula>82</formula>
    </cfRule>
  </conditionalFormatting>
  <conditionalFormatting sqref="F699:F703">
    <cfRule type="cellIs" dxfId="1139" priority="2203" operator="equal">
      <formula>72</formula>
    </cfRule>
  </conditionalFormatting>
  <conditionalFormatting sqref="F699:F703">
    <cfRule type="cellIs" dxfId="1138" priority="2204" operator="equal">
      <formula>49</formula>
    </cfRule>
  </conditionalFormatting>
  <conditionalFormatting sqref="F699:F703">
    <cfRule type="cellIs" dxfId="1137" priority="2205" operator="equal">
      <formula>62</formula>
    </cfRule>
  </conditionalFormatting>
  <conditionalFormatting sqref="F699:F703">
    <cfRule type="cellIs" dxfId="1136" priority="2206" operator="equal">
      <formula>54</formula>
    </cfRule>
  </conditionalFormatting>
  <conditionalFormatting sqref="F699:F703">
    <cfRule type="cellIs" dxfId="1135" priority="2207" operator="equal">
      <formula>32</formula>
    </cfRule>
  </conditionalFormatting>
  <conditionalFormatting sqref="F699:F703">
    <cfRule type="cellIs" dxfId="1134" priority="2208" operator="equal">
      <formula>11</formula>
    </cfRule>
  </conditionalFormatting>
  <conditionalFormatting sqref="K705:M709">
    <cfRule type="cellIs" dxfId="1133" priority="2209" operator="equal">
      <formula>0</formula>
    </cfRule>
  </conditionalFormatting>
  <conditionalFormatting sqref="H705:H709">
    <cfRule type="cellIs" dxfId="1132" priority="2210" operator="equal">
      <formula>"x"</formula>
    </cfRule>
  </conditionalFormatting>
  <conditionalFormatting sqref="H705:H709">
    <cfRule type="cellIs" dxfId="1131" priority="2211" operator="equal">
      <formula>"x"</formula>
    </cfRule>
  </conditionalFormatting>
  <conditionalFormatting sqref="H705:H709">
    <cfRule type="cellIs" dxfId="1130" priority="2212" operator="greaterThan">
      <formula>1753</formula>
    </cfRule>
  </conditionalFormatting>
  <conditionalFormatting sqref="N705:N709">
    <cfRule type="cellIs" dxfId="1129" priority="2213" operator="between">
      <formula>121</formula>
      <formula>129</formula>
    </cfRule>
  </conditionalFormatting>
  <conditionalFormatting sqref="N705:N709">
    <cfRule type="cellIs" dxfId="1128" priority="2214" operator="equal">
      <formula>527</formula>
    </cfRule>
  </conditionalFormatting>
  <conditionalFormatting sqref="N705:N709">
    <cfRule type="cellIs" dxfId="1127" priority="2215" operator="equal">
      <formula>5212</formula>
    </cfRule>
  </conditionalFormatting>
  <conditionalFormatting sqref="N705:N709">
    <cfRule type="cellIs" dxfId="1126" priority="2216" operator="equal">
      <formula>526</formula>
    </cfRule>
  </conditionalFormatting>
  <conditionalFormatting sqref="N705:N709">
    <cfRule type="cellIs" dxfId="1125" priority="2217" operator="equal">
      <formula>8210</formula>
    </cfRule>
  </conditionalFormatting>
  <conditionalFormatting sqref="N705:N709">
    <cfRule type="cellIs" dxfId="1124" priority="2218" operator="equal">
      <formula>7210</formula>
    </cfRule>
  </conditionalFormatting>
  <conditionalFormatting sqref="N705:N709">
    <cfRule type="cellIs" dxfId="1123" priority="2219" operator="equal">
      <formula>4910</formula>
    </cfRule>
  </conditionalFormatting>
  <conditionalFormatting sqref="N705:N709">
    <cfRule type="cellIs" dxfId="1122" priority="2220" operator="equal">
      <formula>6210</formula>
    </cfRule>
  </conditionalFormatting>
  <conditionalFormatting sqref="N705:N709">
    <cfRule type="cellIs" dxfId="1121" priority="2221" operator="equal">
      <formula>5410</formula>
    </cfRule>
  </conditionalFormatting>
  <conditionalFormatting sqref="N705:N709">
    <cfRule type="cellIs" dxfId="1120" priority="2222" operator="equal">
      <formula>3210</formula>
    </cfRule>
  </conditionalFormatting>
  <conditionalFormatting sqref="N705:N709">
    <cfRule type="cellIs" dxfId="1119" priority="2223" operator="equal">
      <formula>111</formula>
    </cfRule>
  </conditionalFormatting>
  <conditionalFormatting sqref="F705:F709">
    <cfRule type="cellIs" dxfId="1118" priority="2224" operator="equal">
      <formula>12</formula>
    </cfRule>
  </conditionalFormatting>
  <conditionalFormatting sqref="F705:F709">
    <cfRule type="cellIs" dxfId="1117" priority="2225" operator="equal">
      <formula>52</formula>
    </cfRule>
  </conditionalFormatting>
  <conditionalFormatting sqref="F705:F709">
    <cfRule type="cellIs" dxfId="1116" priority="2226" operator="equal">
      <formula>82</formula>
    </cfRule>
  </conditionalFormatting>
  <conditionalFormatting sqref="F705:F709">
    <cfRule type="cellIs" dxfId="1115" priority="2227" operator="equal">
      <formula>72</formula>
    </cfRule>
  </conditionalFormatting>
  <conditionalFormatting sqref="F705:F709">
    <cfRule type="cellIs" dxfId="1114" priority="2228" operator="equal">
      <formula>49</formula>
    </cfRule>
  </conditionalFormatting>
  <conditionalFormatting sqref="F705:F709">
    <cfRule type="cellIs" dxfId="1113" priority="2229" operator="equal">
      <formula>62</formula>
    </cfRule>
  </conditionalFormatting>
  <conditionalFormatting sqref="F705:F709">
    <cfRule type="cellIs" dxfId="1112" priority="2230" operator="equal">
      <formula>54</formula>
    </cfRule>
  </conditionalFormatting>
  <conditionalFormatting sqref="F705:F709">
    <cfRule type="cellIs" dxfId="1111" priority="2231" operator="equal">
      <formula>32</formula>
    </cfRule>
  </conditionalFormatting>
  <conditionalFormatting sqref="F705:F709">
    <cfRule type="cellIs" dxfId="1110" priority="2232" operator="equal">
      <formula>11</formula>
    </cfRule>
  </conditionalFormatting>
  <conditionalFormatting sqref="K712:M716">
    <cfRule type="cellIs" dxfId="1109" priority="2233" operator="equal">
      <formula>0</formula>
    </cfRule>
  </conditionalFormatting>
  <conditionalFormatting sqref="H712:H716">
    <cfRule type="cellIs" dxfId="1108" priority="2234" operator="equal">
      <formula>"x"</formula>
    </cfRule>
  </conditionalFormatting>
  <conditionalFormatting sqref="H712:H716">
    <cfRule type="cellIs" dxfId="1107" priority="2235" operator="equal">
      <formula>"x"</formula>
    </cfRule>
  </conditionalFormatting>
  <conditionalFormatting sqref="H712:H716">
    <cfRule type="cellIs" dxfId="1106" priority="2236" operator="greaterThan">
      <formula>1753</formula>
    </cfRule>
  </conditionalFormatting>
  <conditionalFormatting sqref="N712:N716">
    <cfRule type="cellIs" dxfId="1105" priority="2237" operator="between">
      <formula>121</formula>
      <formula>129</formula>
    </cfRule>
  </conditionalFormatting>
  <conditionalFormatting sqref="N712:N716">
    <cfRule type="cellIs" dxfId="1104" priority="2238" operator="equal">
      <formula>527</formula>
    </cfRule>
  </conditionalFormatting>
  <conditionalFormatting sqref="N712:N716">
    <cfRule type="cellIs" dxfId="1103" priority="2239" operator="equal">
      <formula>5212</formula>
    </cfRule>
  </conditionalFormatting>
  <conditionalFormatting sqref="N712:N716">
    <cfRule type="cellIs" dxfId="1102" priority="2240" operator="equal">
      <formula>526</formula>
    </cfRule>
  </conditionalFormatting>
  <conditionalFormatting sqref="N712:N716">
    <cfRule type="cellIs" dxfId="1101" priority="2241" operator="equal">
      <formula>8210</formula>
    </cfRule>
  </conditionalFormatting>
  <conditionalFormatting sqref="N712:N716">
    <cfRule type="cellIs" dxfId="1100" priority="2242" operator="equal">
      <formula>7210</formula>
    </cfRule>
  </conditionalFormatting>
  <conditionalFormatting sqref="N712:N716">
    <cfRule type="cellIs" dxfId="1099" priority="2243" operator="equal">
      <formula>4910</formula>
    </cfRule>
  </conditionalFormatting>
  <conditionalFormatting sqref="N712:N716">
    <cfRule type="cellIs" dxfId="1098" priority="2244" operator="equal">
      <formula>6210</formula>
    </cfRule>
  </conditionalFormatting>
  <conditionalFormatting sqref="N712:N716">
    <cfRule type="cellIs" dxfId="1097" priority="2245" operator="equal">
      <formula>5410</formula>
    </cfRule>
  </conditionalFormatting>
  <conditionalFormatting sqref="N712:N716">
    <cfRule type="cellIs" dxfId="1096" priority="2246" operator="equal">
      <formula>3210</formula>
    </cfRule>
  </conditionalFormatting>
  <conditionalFormatting sqref="N712:N716">
    <cfRule type="cellIs" dxfId="1095" priority="2247" operator="equal">
      <formula>111</formula>
    </cfRule>
  </conditionalFormatting>
  <conditionalFormatting sqref="F712:F716">
    <cfRule type="cellIs" dxfId="1094" priority="2248" operator="equal">
      <formula>12</formula>
    </cfRule>
  </conditionalFormatting>
  <conditionalFormatting sqref="F712:F716">
    <cfRule type="cellIs" dxfId="1093" priority="2249" operator="equal">
      <formula>52</formula>
    </cfRule>
  </conditionalFormatting>
  <conditionalFormatting sqref="F712:F716">
    <cfRule type="cellIs" dxfId="1092" priority="2250" operator="equal">
      <formula>82</formula>
    </cfRule>
  </conditionalFormatting>
  <conditionalFormatting sqref="F712:F716">
    <cfRule type="cellIs" dxfId="1091" priority="2251" operator="equal">
      <formula>72</formula>
    </cfRule>
  </conditionalFormatting>
  <conditionalFormatting sqref="F712:F716">
    <cfRule type="cellIs" dxfId="1090" priority="2252" operator="equal">
      <formula>49</formula>
    </cfRule>
  </conditionalFormatting>
  <conditionalFormatting sqref="F712:F716">
    <cfRule type="cellIs" dxfId="1089" priority="2253" operator="equal">
      <formula>62</formula>
    </cfRule>
  </conditionalFormatting>
  <conditionalFormatting sqref="F712:F716">
    <cfRule type="cellIs" dxfId="1088" priority="2254" operator="equal">
      <formula>54</formula>
    </cfRule>
  </conditionalFormatting>
  <conditionalFormatting sqref="F712:F716">
    <cfRule type="cellIs" dxfId="1087" priority="2255" operator="equal">
      <formula>32</formula>
    </cfRule>
  </conditionalFormatting>
  <conditionalFormatting sqref="F712:F716">
    <cfRule type="cellIs" dxfId="1086" priority="2256" operator="equal">
      <formula>11</formula>
    </cfRule>
  </conditionalFormatting>
  <conditionalFormatting sqref="K719:M723">
    <cfRule type="cellIs" dxfId="1085" priority="2257" operator="equal">
      <formula>0</formula>
    </cfRule>
  </conditionalFormatting>
  <conditionalFormatting sqref="H719:H723">
    <cfRule type="cellIs" dxfId="1084" priority="2258" operator="equal">
      <formula>"x"</formula>
    </cfRule>
  </conditionalFormatting>
  <conditionalFormatting sqref="H719:H723">
    <cfRule type="cellIs" dxfId="1083" priority="2259" operator="equal">
      <formula>"x"</formula>
    </cfRule>
  </conditionalFormatting>
  <conditionalFormatting sqref="H719:H723">
    <cfRule type="cellIs" dxfId="1082" priority="2260" operator="greaterThan">
      <formula>1753</formula>
    </cfRule>
  </conditionalFormatting>
  <conditionalFormatting sqref="N719:N723">
    <cfRule type="cellIs" dxfId="1081" priority="2261" operator="between">
      <formula>121</formula>
      <formula>129</formula>
    </cfRule>
  </conditionalFormatting>
  <conditionalFormatting sqref="N719:N723">
    <cfRule type="cellIs" dxfId="1080" priority="2262" operator="equal">
      <formula>527</formula>
    </cfRule>
  </conditionalFormatting>
  <conditionalFormatting sqref="N719:N723">
    <cfRule type="cellIs" dxfId="1079" priority="2263" operator="equal">
      <formula>5212</formula>
    </cfRule>
  </conditionalFormatting>
  <conditionalFormatting sqref="N719:N723">
    <cfRule type="cellIs" dxfId="1078" priority="2264" operator="equal">
      <formula>526</formula>
    </cfRule>
  </conditionalFormatting>
  <conditionalFormatting sqref="N719:N723">
    <cfRule type="cellIs" dxfId="1077" priority="2265" operator="equal">
      <formula>8210</formula>
    </cfRule>
  </conditionalFormatting>
  <conditionalFormatting sqref="N719:N723">
    <cfRule type="cellIs" dxfId="1076" priority="2266" operator="equal">
      <formula>7210</formula>
    </cfRule>
  </conditionalFormatting>
  <conditionalFormatting sqref="N719:N723">
    <cfRule type="cellIs" dxfId="1075" priority="2267" operator="equal">
      <formula>4910</formula>
    </cfRule>
  </conditionalFormatting>
  <conditionalFormatting sqref="N719:N723">
    <cfRule type="cellIs" dxfId="1074" priority="2268" operator="equal">
      <formula>6210</formula>
    </cfRule>
  </conditionalFormatting>
  <conditionalFormatting sqref="N719:N723">
    <cfRule type="cellIs" dxfId="1073" priority="2269" operator="equal">
      <formula>5410</formula>
    </cfRule>
  </conditionalFormatting>
  <conditionalFormatting sqref="N719:N723">
    <cfRule type="cellIs" dxfId="1072" priority="2270" operator="equal">
      <formula>3210</formula>
    </cfRule>
  </conditionalFormatting>
  <conditionalFormatting sqref="N719:N723">
    <cfRule type="cellIs" dxfId="1071" priority="2271" operator="equal">
      <formula>111</formula>
    </cfRule>
  </conditionalFormatting>
  <conditionalFormatting sqref="F719:F723">
    <cfRule type="cellIs" dxfId="1070" priority="2272" operator="equal">
      <formula>12</formula>
    </cfRule>
  </conditionalFormatting>
  <conditionalFormatting sqref="F719:F723">
    <cfRule type="cellIs" dxfId="1069" priority="2273" operator="equal">
      <formula>52</formula>
    </cfRule>
  </conditionalFormatting>
  <conditionalFormatting sqref="F719:F723">
    <cfRule type="cellIs" dxfId="1068" priority="2274" operator="equal">
      <formula>82</formula>
    </cfRule>
  </conditionalFormatting>
  <conditionalFormatting sqref="F719:F723">
    <cfRule type="cellIs" dxfId="1067" priority="2275" operator="equal">
      <formula>72</formula>
    </cfRule>
  </conditionalFormatting>
  <conditionalFormatting sqref="F719:F723">
    <cfRule type="cellIs" dxfId="1066" priority="2276" operator="equal">
      <formula>49</formula>
    </cfRule>
  </conditionalFormatting>
  <conditionalFormatting sqref="F719:F723">
    <cfRule type="cellIs" dxfId="1065" priority="2277" operator="equal">
      <formula>62</formula>
    </cfRule>
  </conditionalFormatting>
  <conditionalFormatting sqref="F719:F723">
    <cfRule type="cellIs" dxfId="1064" priority="2278" operator="equal">
      <formula>54</formula>
    </cfRule>
  </conditionalFormatting>
  <conditionalFormatting sqref="F719:F723">
    <cfRule type="cellIs" dxfId="1063" priority="2279" operator="equal">
      <formula>32</formula>
    </cfRule>
  </conditionalFormatting>
  <conditionalFormatting sqref="F719:F723">
    <cfRule type="cellIs" dxfId="1062" priority="2280" operator="equal">
      <formula>11</formula>
    </cfRule>
  </conditionalFormatting>
  <conditionalFormatting sqref="K725:M729">
    <cfRule type="cellIs" dxfId="1061" priority="2281" operator="equal">
      <formula>0</formula>
    </cfRule>
  </conditionalFormatting>
  <conditionalFormatting sqref="H725:H729">
    <cfRule type="cellIs" dxfId="1060" priority="2282" operator="equal">
      <formula>"x"</formula>
    </cfRule>
  </conditionalFormatting>
  <conditionalFormatting sqref="H725:H729">
    <cfRule type="cellIs" dxfId="1059" priority="2283" operator="equal">
      <formula>"x"</formula>
    </cfRule>
  </conditionalFormatting>
  <conditionalFormatting sqref="H725:H729">
    <cfRule type="cellIs" dxfId="1058" priority="2284" operator="greaterThan">
      <formula>1753</formula>
    </cfRule>
  </conditionalFormatting>
  <conditionalFormatting sqref="N725:N729">
    <cfRule type="cellIs" dxfId="1057" priority="2285" operator="between">
      <formula>121</formula>
      <formula>129</formula>
    </cfRule>
  </conditionalFormatting>
  <conditionalFormatting sqref="N725:N729">
    <cfRule type="cellIs" dxfId="1056" priority="2286" operator="equal">
      <formula>527</formula>
    </cfRule>
  </conditionalFormatting>
  <conditionalFormatting sqref="N725:N729">
    <cfRule type="cellIs" dxfId="1055" priority="2287" operator="equal">
      <formula>5212</formula>
    </cfRule>
  </conditionalFormatting>
  <conditionalFormatting sqref="N725:N729">
    <cfRule type="cellIs" dxfId="1054" priority="2288" operator="equal">
      <formula>526</formula>
    </cfRule>
  </conditionalFormatting>
  <conditionalFormatting sqref="N725:N729">
    <cfRule type="cellIs" dxfId="1053" priority="2289" operator="equal">
      <formula>8210</formula>
    </cfRule>
  </conditionalFormatting>
  <conditionalFormatting sqref="N725:N729">
    <cfRule type="cellIs" dxfId="1052" priority="2290" operator="equal">
      <formula>7210</formula>
    </cfRule>
  </conditionalFormatting>
  <conditionalFormatting sqref="N725:N729">
    <cfRule type="cellIs" dxfId="1051" priority="2291" operator="equal">
      <formula>4910</formula>
    </cfRule>
  </conditionalFormatting>
  <conditionalFormatting sqref="N725:N729">
    <cfRule type="cellIs" dxfId="1050" priority="2292" operator="equal">
      <formula>6210</formula>
    </cfRule>
  </conditionalFormatting>
  <conditionalFormatting sqref="N725:N729">
    <cfRule type="cellIs" dxfId="1049" priority="2293" operator="equal">
      <formula>5410</formula>
    </cfRule>
  </conditionalFormatting>
  <conditionalFormatting sqref="N725:N729">
    <cfRule type="cellIs" dxfId="1048" priority="2294" operator="equal">
      <formula>3210</formula>
    </cfRule>
  </conditionalFormatting>
  <conditionalFormatting sqref="N725:N729">
    <cfRule type="cellIs" dxfId="1047" priority="2295" operator="equal">
      <formula>111</formula>
    </cfRule>
  </conditionalFormatting>
  <conditionalFormatting sqref="F725:F729">
    <cfRule type="cellIs" dxfId="1046" priority="2296" operator="equal">
      <formula>12</formula>
    </cfRule>
  </conditionalFormatting>
  <conditionalFormatting sqref="F725:F729">
    <cfRule type="cellIs" dxfId="1045" priority="2297" operator="equal">
      <formula>52</formula>
    </cfRule>
  </conditionalFormatting>
  <conditionalFormatting sqref="F725:F729">
    <cfRule type="cellIs" dxfId="1044" priority="2298" operator="equal">
      <formula>82</formula>
    </cfRule>
  </conditionalFormatting>
  <conditionalFormatting sqref="F725:F729">
    <cfRule type="cellIs" dxfId="1043" priority="2299" operator="equal">
      <formula>72</formula>
    </cfRule>
  </conditionalFormatting>
  <conditionalFormatting sqref="F725:F729">
    <cfRule type="cellIs" dxfId="1042" priority="2300" operator="equal">
      <formula>49</formula>
    </cfRule>
  </conditionalFormatting>
  <conditionalFormatting sqref="F725:F729">
    <cfRule type="cellIs" dxfId="1041" priority="2301" operator="equal">
      <formula>62</formula>
    </cfRule>
  </conditionalFormatting>
  <conditionalFormatting sqref="F725:F729">
    <cfRule type="cellIs" dxfId="1040" priority="2302" operator="equal">
      <formula>54</formula>
    </cfRule>
  </conditionalFormatting>
  <conditionalFormatting sqref="F725:F729">
    <cfRule type="cellIs" dxfId="1039" priority="2303" operator="equal">
      <formula>32</formula>
    </cfRule>
  </conditionalFormatting>
  <conditionalFormatting sqref="F725:F729">
    <cfRule type="cellIs" dxfId="1038" priority="2304" operator="equal">
      <formula>11</formula>
    </cfRule>
  </conditionalFormatting>
  <conditionalFormatting sqref="K731:M735">
    <cfRule type="cellIs" dxfId="1037" priority="2305" operator="equal">
      <formula>0</formula>
    </cfRule>
  </conditionalFormatting>
  <conditionalFormatting sqref="H731:H735">
    <cfRule type="cellIs" dxfId="1036" priority="2306" operator="equal">
      <formula>"x"</formula>
    </cfRule>
  </conditionalFormatting>
  <conditionalFormatting sqref="H731:H735">
    <cfRule type="cellIs" dxfId="1035" priority="2307" operator="equal">
      <formula>"x"</formula>
    </cfRule>
  </conditionalFormatting>
  <conditionalFormatting sqref="H731:H735">
    <cfRule type="cellIs" dxfId="1034" priority="2308" operator="greaterThan">
      <formula>1753</formula>
    </cfRule>
  </conditionalFormatting>
  <conditionalFormatting sqref="N731:N735">
    <cfRule type="cellIs" dxfId="1033" priority="2309" operator="between">
      <formula>121</formula>
      <formula>129</formula>
    </cfRule>
  </conditionalFormatting>
  <conditionalFormatting sqref="N731:N735">
    <cfRule type="cellIs" dxfId="1032" priority="2310" operator="equal">
      <formula>527</formula>
    </cfRule>
  </conditionalFormatting>
  <conditionalFormatting sqref="N731:N735">
    <cfRule type="cellIs" dxfId="1031" priority="2311" operator="equal">
      <formula>5212</formula>
    </cfRule>
  </conditionalFormatting>
  <conditionalFormatting sqref="N731:N735">
    <cfRule type="cellIs" dxfId="1030" priority="2312" operator="equal">
      <formula>526</formula>
    </cfRule>
  </conditionalFormatting>
  <conditionalFormatting sqref="N731:N735">
    <cfRule type="cellIs" dxfId="1029" priority="2313" operator="equal">
      <formula>8210</formula>
    </cfRule>
  </conditionalFormatting>
  <conditionalFormatting sqref="N731:N735">
    <cfRule type="cellIs" dxfId="1028" priority="2314" operator="equal">
      <formula>7210</formula>
    </cfRule>
  </conditionalFormatting>
  <conditionalFormatting sqref="N731:N735">
    <cfRule type="cellIs" dxfId="1027" priority="2315" operator="equal">
      <formula>4910</formula>
    </cfRule>
  </conditionalFormatting>
  <conditionalFormatting sqref="N731:N735">
    <cfRule type="cellIs" dxfId="1026" priority="2316" operator="equal">
      <formula>6210</formula>
    </cfRule>
  </conditionalFormatting>
  <conditionalFormatting sqref="N731:N735">
    <cfRule type="cellIs" dxfId="1025" priority="2317" operator="equal">
      <formula>5410</formula>
    </cfRule>
  </conditionalFormatting>
  <conditionalFormatting sqref="N731:N735">
    <cfRule type="cellIs" dxfId="1024" priority="2318" operator="equal">
      <formula>3210</formula>
    </cfRule>
  </conditionalFormatting>
  <conditionalFormatting sqref="N731:N735">
    <cfRule type="cellIs" dxfId="1023" priority="2319" operator="equal">
      <formula>111</formula>
    </cfRule>
  </conditionalFormatting>
  <conditionalFormatting sqref="F731:F735">
    <cfRule type="cellIs" dxfId="1022" priority="2320" operator="equal">
      <formula>12</formula>
    </cfRule>
  </conditionalFormatting>
  <conditionalFormatting sqref="F731:F735">
    <cfRule type="cellIs" dxfId="1021" priority="2321" operator="equal">
      <formula>52</formula>
    </cfRule>
  </conditionalFormatting>
  <conditionalFormatting sqref="F731:F735">
    <cfRule type="cellIs" dxfId="1020" priority="2322" operator="equal">
      <formula>82</formula>
    </cfRule>
  </conditionalFormatting>
  <conditionalFormatting sqref="F731:F735">
    <cfRule type="cellIs" dxfId="1019" priority="2323" operator="equal">
      <formula>72</formula>
    </cfRule>
  </conditionalFormatting>
  <conditionalFormatting sqref="F731:F735">
    <cfRule type="cellIs" dxfId="1018" priority="2324" operator="equal">
      <formula>49</formula>
    </cfRule>
  </conditionalFormatting>
  <conditionalFormatting sqref="F731:F735">
    <cfRule type="cellIs" dxfId="1017" priority="2325" operator="equal">
      <formula>62</formula>
    </cfRule>
  </conditionalFormatting>
  <conditionalFormatting sqref="F731:F735">
    <cfRule type="cellIs" dxfId="1016" priority="2326" operator="equal">
      <formula>54</formula>
    </cfRule>
  </conditionalFormatting>
  <conditionalFormatting sqref="F731:F735">
    <cfRule type="cellIs" dxfId="1015" priority="2327" operator="equal">
      <formula>32</formula>
    </cfRule>
  </conditionalFormatting>
  <conditionalFormatting sqref="F731:F735">
    <cfRule type="cellIs" dxfId="1014" priority="2328" operator="equal">
      <formula>11</formula>
    </cfRule>
  </conditionalFormatting>
  <conditionalFormatting sqref="K737:M741">
    <cfRule type="cellIs" dxfId="1013" priority="2329" operator="equal">
      <formula>0</formula>
    </cfRule>
  </conditionalFormatting>
  <conditionalFormatting sqref="H737:H741">
    <cfRule type="cellIs" dxfId="1012" priority="2330" operator="equal">
      <formula>"x"</formula>
    </cfRule>
  </conditionalFormatting>
  <conditionalFormatting sqref="H737:H741">
    <cfRule type="cellIs" dxfId="1011" priority="2331" operator="equal">
      <formula>"x"</formula>
    </cfRule>
  </conditionalFormatting>
  <conditionalFormatting sqref="H737:H741">
    <cfRule type="cellIs" dxfId="1010" priority="2332" operator="greaterThan">
      <formula>1753</formula>
    </cfRule>
  </conditionalFormatting>
  <conditionalFormatting sqref="N737:N741">
    <cfRule type="cellIs" dxfId="1009" priority="2333" operator="between">
      <formula>121</formula>
      <formula>129</formula>
    </cfRule>
  </conditionalFormatting>
  <conditionalFormatting sqref="N737:N741">
    <cfRule type="cellIs" dxfId="1008" priority="2334" operator="equal">
      <formula>527</formula>
    </cfRule>
  </conditionalFormatting>
  <conditionalFormatting sqref="N737:N741">
    <cfRule type="cellIs" dxfId="1007" priority="2335" operator="equal">
      <formula>5212</formula>
    </cfRule>
  </conditionalFormatting>
  <conditionalFormatting sqref="N737:N741">
    <cfRule type="cellIs" dxfId="1006" priority="2336" operator="equal">
      <formula>526</formula>
    </cfRule>
  </conditionalFormatting>
  <conditionalFormatting sqref="N737:N741">
    <cfRule type="cellIs" dxfId="1005" priority="2337" operator="equal">
      <formula>8210</formula>
    </cfRule>
  </conditionalFormatting>
  <conditionalFormatting sqref="N737:N741">
    <cfRule type="cellIs" dxfId="1004" priority="2338" operator="equal">
      <formula>7210</formula>
    </cfRule>
  </conditionalFormatting>
  <conditionalFormatting sqref="N737:N741">
    <cfRule type="cellIs" dxfId="1003" priority="2339" operator="equal">
      <formula>4910</formula>
    </cfRule>
  </conditionalFormatting>
  <conditionalFormatting sqref="N737:N741">
    <cfRule type="cellIs" dxfId="1002" priority="2340" operator="equal">
      <formula>6210</formula>
    </cfRule>
  </conditionalFormatting>
  <conditionalFormatting sqref="N737:N741">
    <cfRule type="cellIs" dxfId="1001" priority="2341" operator="equal">
      <formula>5410</formula>
    </cfRule>
  </conditionalFormatting>
  <conditionalFormatting sqref="N737:N741">
    <cfRule type="cellIs" dxfId="1000" priority="2342" operator="equal">
      <formula>3210</formula>
    </cfRule>
  </conditionalFormatting>
  <conditionalFormatting sqref="N737:N741">
    <cfRule type="cellIs" dxfId="999" priority="2343" operator="equal">
      <formula>111</formula>
    </cfRule>
  </conditionalFormatting>
  <conditionalFormatting sqref="F737:F741">
    <cfRule type="cellIs" dxfId="998" priority="2344" operator="equal">
      <formula>12</formula>
    </cfRule>
  </conditionalFormatting>
  <conditionalFormatting sqref="F737:F741">
    <cfRule type="cellIs" dxfId="997" priority="2345" operator="equal">
      <formula>52</formula>
    </cfRule>
  </conditionalFormatting>
  <conditionalFormatting sqref="F737:F741">
    <cfRule type="cellIs" dxfId="996" priority="2346" operator="equal">
      <formula>82</formula>
    </cfRule>
  </conditionalFormatting>
  <conditionalFormatting sqref="F737:F741">
    <cfRule type="cellIs" dxfId="995" priority="2347" operator="equal">
      <formula>72</formula>
    </cfRule>
  </conditionalFormatting>
  <conditionalFormatting sqref="F737:F741">
    <cfRule type="cellIs" dxfId="994" priority="2348" operator="equal">
      <formula>49</formula>
    </cfRule>
  </conditionalFormatting>
  <conditionalFormatting sqref="F737:F741">
    <cfRule type="cellIs" dxfId="993" priority="2349" operator="equal">
      <formula>62</formula>
    </cfRule>
  </conditionalFormatting>
  <conditionalFormatting sqref="F737:F741">
    <cfRule type="cellIs" dxfId="992" priority="2350" operator="equal">
      <formula>54</formula>
    </cfRule>
  </conditionalFormatting>
  <conditionalFormatting sqref="F737:F741">
    <cfRule type="cellIs" dxfId="991" priority="2351" operator="equal">
      <formula>32</formula>
    </cfRule>
  </conditionalFormatting>
  <conditionalFormatting sqref="F737:F741">
    <cfRule type="cellIs" dxfId="990" priority="2352" operator="equal">
      <formula>11</formula>
    </cfRule>
  </conditionalFormatting>
  <conditionalFormatting sqref="K743:M747">
    <cfRule type="cellIs" dxfId="989" priority="2353" operator="equal">
      <formula>0</formula>
    </cfRule>
  </conditionalFormatting>
  <conditionalFormatting sqref="H743:H747">
    <cfRule type="cellIs" dxfId="988" priority="2354" operator="equal">
      <formula>"x"</formula>
    </cfRule>
  </conditionalFormatting>
  <conditionalFormatting sqref="H743:H747">
    <cfRule type="cellIs" dxfId="987" priority="2355" operator="equal">
      <formula>"x"</formula>
    </cfRule>
  </conditionalFormatting>
  <conditionalFormatting sqref="H743:H747">
    <cfRule type="cellIs" dxfId="986" priority="2356" operator="greaterThan">
      <formula>1753</formula>
    </cfRule>
  </conditionalFormatting>
  <conditionalFormatting sqref="N743:N747">
    <cfRule type="cellIs" dxfId="985" priority="2357" operator="between">
      <formula>121</formula>
      <formula>129</formula>
    </cfRule>
  </conditionalFormatting>
  <conditionalFormatting sqref="N743:N747">
    <cfRule type="cellIs" dxfId="984" priority="2358" operator="equal">
      <formula>527</formula>
    </cfRule>
  </conditionalFormatting>
  <conditionalFormatting sqref="N743:N747">
    <cfRule type="cellIs" dxfId="983" priority="2359" operator="equal">
      <formula>5212</formula>
    </cfRule>
  </conditionalFormatting>
  <conditionalFormatting sqref="N743:N747">
    <cfRule type="cellIs" dxfId="982" priority="2360" operator="equal">
      <formula>526</formula>
    </cfRule>
  </conditionalFormatting>
  <conditionalFormatting sqref="N743:N747">
    <cfRule type="cellIs" dxfId="981" priority="2361" operator="equal">
      <formula>8210</formula>
    </cfRule>
  </conditionalFormatting>
  <conditionalFormatting sqref="N743:N747">
    <cfRule type="cellIs" dxfId="980" priority="2362" operator="equal">
      <formula>7210</formula>
    </cfRule>
  </conditionalFormatting>
  <conditionalFormatting sqref="N743:N747">
    <cfRule type="cellIs" dxfId="979" priority="2363" operator="equal">
      <formula>4910</formula>
    </cfRule>
  </conditionalFormatting>
  <conditionalFormatting sqref="N743:N747">
    <cfRule type="cellIs" dxfId="978" priority="2364" operator="equal">
      <formula>6210</formula>
    </cfRule>
  </conditionalFormatting>
  <conditionalFormatting sqref="N743:N747">
    <cfRule type="cellIs" dxfId="977" priority="2365" operator="equal">
      <formula>5410</formula>
    </cfRule>
  </conditionalFormatting>
  <conditionalFormatting sqref="N743:N747">
    <cfRule type="cellIs" dxfId="976" priority="2366" operator="equal">
      <formula>3210</formula>
    </cfRule>
  </conditionalFormatting>
  <conditionalFormatting sqref="N743:N747">
    <cfRule type="cellIs" dxfId="975" priority="2367" operator="equal">
      <formula>111</formula>
    </cfRule>
  </conditionalFormatting>
  <conditionalFormatting sqref="F743:F747">
    <cfRule type="cellIs" dxfId="974" priority="2368" operator="equal">
      <formula>12</formula>
    </cfRule>
  </conditionalFormatting>
  <conditionalFormatting sqref="F743:F747">
    <cfRule type="cellIs" dxfId="973" priority="2369" operator="equal">
      <formula>52</formula>
    </cfRule>
  </conditionalFormatting>
  <conditionalFormatting sqref="F743:F747">
    <cfRule type="cellIs" dxfId="972" priority="2370" operator="equal">
      <formula>82</formula>
    </cfRule>
  </conditionalFormatting>
  <conditionalFormatting sqref="F743:F747">
    <cfRule type="cellIs" dxfId="971" priority="2371" operator="equal">
      <formula>72</formula>
    </cfRule>
  </conditionalFormatting>
  <conditionalFormatting sqref="F743:F747">
    <cfRule type="cellIs" dxfId="970" priority="2372" operator="equal">
      <formula>49</formula>
    </cfRule>
  </conditionalFormatting>
  <conditionalFormatting sqref="F743:F747">
    <cfRule type="cellIs" dxfId="969" priority="2373" operator="equal">
      <formula>62</formula>
    </cfRule>
  </conditionalFormatting>
  <conditionalFormatting sqref="F743:F747">
    <cfRule type="cellIs" dxfId="968" priority="2374" operator="equal">
      <formula>54</formula>
    </cfRule>
  </conditionalFormatting>
  <conditionalFormatting sqref="F743:F747">
    <cfRule type="cellIs" dxfId="967" priority="2375" operator="equal">
      <formula>32</formula>
    </cfRule>
  </conditionalFormatting>
  <conditionalFormatting sqref="F743:F747">
    <cfRule type="cellIs" dxfId="966" priority="2376" operator="equal">
      <formula>11</formula>
    </cfRule>
  </conditionalFormatting>
  <conditionalFormatting sqref="K749:M753">
    <cfRule type="cellIs" dxfId="965" priority="2377" operator="equal">
      <formula>0</formula>
    </cfRule>
  </conditionalFormatting>
  <conditionalFormatting sqref="H749:H753">
    <cfRule type="cellIs" dxfId="964" priority="2378" operator="equal">
      <formula>"x"</formula>
    </cfRule>
  </conditionalFormatting>
  <conditionalFormatting sqref="H749:H753">
    <cfRule type="cellIs" dxfId="963" priority="2379" operator="equal">
      <formula>"x"</formula>
    </cfRule>
  </conditionalFormatting>
  <conditionalFormatting sqref="H749:H753">
    <cfRule type="cellIs" dxfId="962" priority="2380" operator="greaterThan">
      <formula>1753</formula>
    </cfRule>
  </conditionalFormatting>
  <conditionalFormatting sqref="N749:N753">
    <cfRule type="cellIs" dxfId="961" priority="2381" operator="between">
      <formula>121</formula>
      <formula>129</formula>
    </cfRule>
  </conditionalFormatting>
  <conditionalFormatting sqref="N749:N753">
    <cfRule type="cellIs" dxfId="960" priority="2382" operator="equal">
      <formula>527</formula>
    </cfRule>
  </conditionalFormatting>
  <conditionalFormatting sqref="N749:N753">
    <cfRule type="cellIs" dxfId="959" priority="2383" operator="equal">
      <formula>5212</formula>
    </cfRule>
  </conditionalFormatting>
  <conditionalFormatting sqref="N749:N753">
    <cfRule type="cellIs" dxfId="958" priority="2384" operator="equal">
      <formula>526</formula>
    </cfRule>
  </conditionalFormatting>
  <conditionalFormatting sqref="N749:N753">
    <cfRule type="cellIs" dxfId="957" priority="2385" operator="equal">
      <formula>8210</formula>
    </cfRule>
  </conditionalFormatting>
  <conditionalFormatting sqref="N749:N753">
    <cfRule type="cellIs" dxfId="956" priority="2386" operator="equal">
      <formula>7210</formula>
    </cfRule>
  </conditionalFormatting>
  <conditionalFormatting sqref="N749:N753">
    <cfRule type="cellIs" dxfId="955" priority="2387" operator="equal">
      <formula>4910</formula>
    </cfRule>
  </conditionalFormatting>
  <conditionalFormatting sqref="N749:N753">
    <cfRule type="cellIs" dxfId="954" priority="2388" operator="equal">
      <formula>6210</formula>
    </cfRule>
  </conditionalFormatting>
  <conditionalFormatting sqref="N749:N753">
    <cfRule type="cellIs" dxfId="953" priority="2389" operator="equal">
      <formula>5410</formula>
    </cfRule>
  </conditionalFormatting>
  <conditionalFormatting sqref="N749:N753">
    <cfRule type="cellIs" dxfId="952" priority="2390" operator="equal">
      <formula>3210</formula>
    </cfRule>
  </conditionalFormatting>
  <conditionalFormatting sqref="N749:N753">
    <cfRule type="cellIs" dxfId="951" priority="2391" operator="equal">
      <formula>111</formula>
    </cfRule>
  </conditionalFormatting>
  <conditionalFormatting sqref="F749:F753">
    <cfRule type="cellIs" dxfId="950" priority="2392" operator="equal">
      <formula>12</formula>
    </cfRule>
  </conditionalFormatting>
  <conditionalFormatting sqref="F749:F753">
    <cfRule type="cellIs" dxfId="949" priority="2393" operator="equal">
      <formula>52</formula>
    </cfRule>
  </conditionalFormatting>
  <conditionalFormatting sqref="F749:F753">
    <cfRule type="cellIs" dxfId="948" priority="2394" operator="equal">
      <formula>82</formula>
    </cfRule>
  </conditionalFormatting>
  <conditionalFormatting sqref="F749:F753">
    <cfRule type="cellIs" dxfId="947" priority="2395" operator="equal">
      <formula>72</formula>
    </cfRule>
  </conditionalFormatting>
  <conditionalFormatting sqref="F749:F753">
    <cfRule type="cellIs" dxfId="946" priority="2396" operator="equal">
      <formula>49</formula>
    </cfRule>
  </conditionalFormatting>
  <conditionalFormatting sqref="F749:F753">
    <cfRule type="cellIs" dxfId="945" priority="2397" operator="equal">
      <formula>62</formula>
    </cfRule>
  </conditionalFormatting>
  <conditionalFormatting sqref="F749:F753">
    <cfRule type="cellIs" dxfId="944" priority="2398" operator="equal">
      <formula>54</formula>
    </cfRule>
  </conditionalFormatting>
  <conditionalFormatting sqref="F749:F753">
    <cfRule type="cellIs" dxfId="943" priority="2399" operator="equal">
      <formula>32</formula>
    </cfRule>
  </conditionalFormatting>
  <conditionalFormatting sqref="F749:F753">
    <cfRule type="cellIs" dxfId="942" priority="2400" operator="equal">
      <formula>11</formula>
    </cfRule>
  </conditionalFormatting>
  <conditionalFormatting sqref="K755:M759">
    <cfRule type="cellIs" dxfId="941" priority="2401" operator="equal">
      <formula>0</formula>
    </cfRule>
  </conditionalFormatting>
  <conditionalFormatting sqref="H755:H759">
    <cfRule type="cellIs" dxfId="940" priority="2402" operator="equal">
      <formula>"x"</formula>
    </cfRule>
  </conditionalFormatting>
  <conditionalFormatting sqref="H755:H759">
    <cfRule type="cellIs" dxfId="939" priority="2403" operator="equal">
      <formula>"x"</formula>
    </cfRule>
  </conditionalFormatting>
  <conditionalFormatting sqref="H755:H759">
    <cfRule type="cellIs" dxfId="938" priority="2404" operator="greaterThan">
      <formula>1753</formula>
    </cfRule>
  </conditionalFormatting>
  <conditionalFormatting sqref="N755:N759">
    <cfRule type="cellIs" dxfId="937" priority="2405" operator="between">
      <formula>121</formula>
      <formula>129</formula>
    </cfRule>
  </conditionalFormatting>
  <conditionalFormatting sqref="N755:N759">
    <cfRule type="cellIs" dxfId="936" priority="2406" operator="equal">
      <formula>527</formula>
    </cfRule>
  </conditionalFormatting>
  <conditionalFormatting sqref="N755:N759">
    <cfRule type="cellIs" dxfId="935" priority="2407" operator="equal">
      <formula>5212</formula>
    </cfRule>
  </conditionalFormatting>
  <conditionalFormatting sqref="N755:N759">
    <cfRule type="cellIs" dxfId="934" priority="2408" operator="equal">
      <formula>526</formula>
    </cfRule>
  </conditionalFormatting>
  <conditionalFormatting sqref="N755:N759">
    <cfRule type="cellIs" dxfId="933" priority="2409" operator="equal">
      <formula>8210</formula>
    </cfRule>
  </conditionalFormatting>
  <conditionalFormatting sqref="N755:N759">
    <cfRule type="cellIs" dxfId="932" priority="2410" operator="equal">
      <formula>7210</formula>
    </cfRule>
  </conditionalFormatting>
  <conditionalFormatting sqref="N755:N759">
    <cfRule type="cellIs" dxfId="931" priority="2411" operator="equal">
      <formula>4910</formula>
    </cfRule>
  </conditionalFormatting>
  <conditionalFormatting sqref="N755:N759">
    <cfRule type="cellIs" dxfId="930" priority="2412" operator="equal">
      <formula>6210</formula>
    </cfRule>
  </conditionalFormatting>
  <conditionalFormatting sqref="N755:N759">
    <cfRule type="cellIs" dxfId="929" priority="2413" operator="equal">
      <formula>5410</formula>
    </cfRule>
  </conditionalFormatting>
  <conditionalFormatting sqref="N755:N759">
    <cfRule type="cellIs" dxfId="928" priority="2414" operator="equal">
      <formula>3210</formula>
    </cfRule>
  </conditionalFormatting>
  <conditionalFormatting sqref="N755:N759">
    <cfRule type="cellIs" dxfId="927" priority="2415" operator="equal">
      <formula>111</formula>
    </cfRule>
  </conditionalFormatting>
  <conditionalFormatting sqref="F755:F759">
    <cfRule type="cellIs" dxfId="926" priority="2416" operator="equal">
      <formula>12</formula>
    </cfRule>
  </conditionalFormatting>
  <conditionalFormatting sqref="F755:F759">
    <cfRule type="cellIs" dxfId="925" priority="2417" operator="equal">
      <formula>52</formula>
    </cfRule>
  </conditionalFormatting>
  <conditionalFormatting sqref="F755:F759">
    <cfRule type="cellIs" dxfId="924" priority="2418" operator="equal">
      <formula>82</formula>
    </cfRule>
  </conditionalFormatting>
  <conditionalFormatting sqref="F755:F759">
    <cfRule type="cellIs" dxfId="923" priority="2419" operator="equal">
      <formula>72</formula>
    </cfRule>
  </conditionalFormatting>
  <conditionalFormatting sqref="F755:F759">
    <cfRule type="cellIs" dxfId="922" priority="2420" operator="equal">
      <formula>49</formula>
    </cfRule>
  </conditionalFormatting>
  <conditionalFormatting sqref="F755:F759">
    <cfRule type="cellIs" dxfId="921" priority="2421" operator="equal">
      <formula>62</formula>
    </cfRule>
  </conditionalFormatting>
  <conditionalFormatting sqref="F755:F759">
    <cfRule type="cellIs" dxfId="920" priority="2422" operator="equal">
      <formula>54</formula>
    </cfRule>
  </conditionalFormatting>
  <conditionalFormatting sqref="F755:F759">
    <cfRule type="cellIs" dxfId="919" priority="2423" operator="equal">
      <formula>32</formula>
    </cfRule>
  </conditionalFormatting>
  <conditionalFormatting sqref="F755:F759">
    <cfRule type="cellIs" dxfId="918" priority="2424" operator="equal">
      <formula>11</formula>
    </cfRule>
  </conditionalFormatting>
  <conditionalFormatting sqref="K763:M767">
    <cfRule type="cellIs" dxfId="917" priority="2425" operator="equal">
      <formula>0</formula>
    </cfRule>
  </conditionalFormatting>
  <conditionalFormatting sqref="H763:H767">
    <cfRule type="cellIs" dxfId="916" priority="2426" operator="equal">
      <formula>"x"</formula>
    </cfRule>
  </conditionalFormatting>
  <conditionalFormatting sqref="H763:H767">
    <cfRule type="cellIs" dxfId="915" priority="2427" operator="equal">
      <formula>"x"</formula>
    </cfRule>
  </conditionalFormatting>
  <conditionalFormatting sqref="H763:H767">
    <cfRule type="cellIs" dxfId="914" priority="2428" operator="greaterThan">
      <formula>1753</formula>
    </cfRule>
  </conditionalFormatting>
  <conditionalFormatting sqref="N763:N767">
    <cfRule type="cellIs" dxfId="913" priority="2429" operator="between">
      <formula>121</formula>
      <formula>129</formula>
    </cfRule>
  </conditionalFormatting>
  <conditionalFormatting sqref="N763:N767">
    <cfRule type="cellIs" dxfId="912" priority="2430" operator="equal">
      <formula>527</formula>
    </cfRule>
  </conditionalFormatting>
  <conditionalFormatting sqref="N763:N767">
    <cfRule type="cellIs" dxfId="911" priority="2431" operator="equal">
      <formula>5212</formula>
    </cfRule>
  </conditionalFormatting>
  <conditionalFormatting sqref="N763:N767">
    <cfRule type="cellIs" dxfId="910" priority="2432" operator="equal">
      <formula>526</formula>
    </cfRule>
  </conditionalFormatting>
  <conditionalFormatting sqref="N763:N767">
    <cfRule type="cellIs" dxfId="909" priority="2433" operator="equal">
      <formula>8210</formula>
    </cfRule>
  </conditionalFormatting>
  <conditionalFormatting sqref="N763:N767">
    <cfRule type="cellIs" dxfId="908" priority="2434" operator="equal">
      <formula>7210</formula>
    </cfRule>
  </conditionalFormatting>
  <conditionalFormatting sqref="N763:N767">
    <cfRule type="cellIs" dxfId="907" priority="2435" operator="equal">
      <formula>4910</formula>
    </cfRule>
  </conditionalFormatting>
  <conditionalFormatting sqref="N763:N767">
    <cfRule type="cellIs" dxfId="906" priority="2436" operator="equal">
      <formula>6210</formula>
    </cfRule>
  </conditionalFormatting>
  <conditionalFormatting sqref="N763:N767">
    <cfRule type="cellIs" dxfId="905" priority="2437" operator="equal">
      <formula>5410</formula>
    </cfRule>
  </conditionalFormatting>
  <conditionalFormatting sqref="N763:N767">
    <cfRule type="cellIs" dxfId="904" priority="2438" operator="equal">
      <formula>3210</formula>
    </cfRule>
  </conditionalFormatting>
  <conditionalFormatting sqref="N763:N767">
    <cfRule type="cellIs" dxfId="903" priority="2439" operator="equal">
      <formula>111</formula>
    </cfRule>
  </conditionalFormatting>
  <conditionalFormatting sqref="F763:F767">
    <cfRule type="cellIs" dxfId="902" priority="2440" operator="equal">
      <formula>12</formula>
    </cfRule>
  </conditionalFormatting>
  <conditionalFormatting sqref="F763:F767">
    <cfRule type="cellIs" dxfId="901" priority="2441" operator="equal">
      <formula>52</formula>
    </cfRule>
  </conditionalFormatting>
  <conditionalFormatting sqref="F763:F767">
    <cfRule type="cellIs" dxfId="900" priority="2442" operator="equal">
      <formula>82</formula>
    </cfRule>
  </conditionalFormatting>
  <conditionalFormatting sqref="F763:F767">
    <cfRule type="cellIs" dxfId="899" priority="2443" operator="equal">
      <formula>72</formula>
    </cfRule>
  </conditionalFormatting>
  <conditionalFormatting sqref="F763:F767">
    <cfRule type="cellIs" dxfId="898" priority="2444" operator="equal">
      <formula>49</formula>
    </cfRule>
  </conditionalFormatting>
  <conditionalFormatting sqref="F763:F767">
    <cfRule type="cellIs" dxfId="897" priority="2445" operator="equal">
      <formula>62</formula>
    </cfRule>
  </conditionalFormatting>
  <conditionalFormatting sqref="F763:F767">
    <cfRule type="cellIs" dxfId="896" priority="2446" operator="equal">
      <formula>54</formula>
    </cfRule>
  </conditionalFormatting>
  <conditionalFormatting sqref="F763:F767">
    <cfRule type="cellIs" dxfId="895" priority="2447" operator="equal">
      <formula>32</formula>
    </cfRule>
  </conditionalFormatting>
  <conditionalFormatting sqref="F763:F767">
    <cfRule type="cellIs" dxfId="894" priority="2448" operator="equal">
      <formula>11</formula>
    </cfRule>
  </conditionalFormatting>
  <conditionalFormatting sqref="K770:M774">
    <cfRule type="cellIs" dxfId="893" priority="2449" operator="equal">
      <formula>0</formula>
    </cfRule>
  </conditionalFormatting>
  <conditionalFormatting sqref="H770:H774">
    <cfRule type="cellIs" dxfId="892" priority="2450" operator="equal">
      <formula>"x"</formula>
    </cfRule>
  </conditionalFormatting>
  <conditionalFormatting sqref="H770:H774">
    <cfRule type="cellIs" dxfId="891" priority="2451" operator="equal">
      <formula>"x"</formula>
    </cfRule>
  </conditionalFormatting>
  <conditionalFormatting sqref="H770:H774">
    <cfRule type="cellIs" dxfId="890" priority="2452" operator="greaterThan">
      <formula>1753</formula>
    </cfRule>
  </conditionalFormatting>
  <conditionalFormatting sqref="N770:N774">
    <cfRule type="cellIs" dxfId="889" priority="2453" operator="between">
      <formula>121</formula>
      <formula>129</formula>
    </cfRule>
  </conditionalFormatting>
  <conditionalFormatting sqref="N770:N774">
    <cfRule type="cellIs" dxfId="888" priority="2454" operator="equal">
      <formula>527</formula>
    </cfRule>
  </conditionalFormatting>
  <conditionalFormatting sqref="N770:N774">
    <cfRule type="cellIs" dxfId="887" priority="2455" operator="equal">
      <formula>5212</formula>
    </cfRule>
  </conditionalFormatting>
  <conditionalFormatting sqref="N770:N774">
    <cfRule type="cellIs" dxfId="886" priority="2456" operator="equal">
      <formula>526</formula>
    </cfRule>
  </conditionalFormatting>
  <conditionalFormatting sqref="N770:N774">
    <cfRule type="cellIs" dxfId="885" priority="2457" operator="equal">
      <formula>8210</formula>
    </cfRule>
  </conditionalFormatting>
  <conditionalFormatting sqref="N770:N774">
    <cfRule type="cellIs" dxfId="884" priority="2458" operator="equal">
      <formula>7210</formula>
    </cfRule>
  </conditionalFormatting>
  <conditionalFormatting sqref="N770:N774">
    <cfRule type="cellIs" dxfId="883" priority="2459" operator="equal">
      <formula>4910</formula>
    </cfRule>
  </conditionalFormatting>
  <conditionalFormatting sqref="N770:N774">
    <cfRule type="cellIs" dxfId="882" priority="2460" operator="equal">
      <formula>6210</formula>
    </cfRule>
  </conditionalFormatting>
  <conditionalFormatting sqref="N770:N774">
    <cfRule type="cellIs" dxfId="881" priority="2461" operator="equal">
      <formula>5410</formula>
    </cfRule>
  </conditionalFormatting>
  <conditionalFormatting sqref="N770:N774">
    <cfRule type="cellIs" dxfId="880" priority="2462" operator="equal">
      <formula>3210</formula>
    </cfRule>
  </conditionalFormatting>
  <conditionalFormatting sqref="N770:N774">
    <cfRule type="cellIs" dxfId="879" priority="2463" operator="equal">
      <formula>111</formula>
    </cfRule>
  </conditionalFormatting>
  <conditionalFormatting sqref="F770:F774">
    <cfRule type="cellIs" dxfId="878" priority="2464" operator="equal">
      <formula>12</formula>
    </cfRule>
  </conditionalFormatting>
  <conditionalFormatting sqref="F770:F774">
    <cfRule type="cellIs" dxfId="877" priority="2465" operator="equal">
      <formula>52</formula>
    </cfRule>
  </conditionalFormatting>
  <conditionalFormatting sqref="F770:F774">
    <cfRule type="cellIs" dxfId="876" priority="2466" operator="equal">
      <formula>82</formula>
    </cfRule>
  </conditionalFormatting>
  <conditionalFormatting sqref="F770:F774">
    <cfRule type="cellIs" dxfId="875" priority="2467" operator="equal">
      <formula>72</formula>
    </cfRule>
  </conditionalFormatting>
  <conditionalFormatting sqref="F770:F774">
    <cfRule type="cellIs" dxfId="874" priority="2468" operator="equal">
      <formula>49</formula>
    </cfRule>
  </conditionalFormatting>
  <conditionalFormatting sqref="F770:F774">
    <cfRule type="cellIs" dxfId="873" priority="2469" operator="equal">
      <formula>62</formula>
    </cfRule>
  </conditionalFormatting>
  <conditionalFormatting sqref="F770:F774">
    <cfRule type="cellIs" dxfId="872" priority="2470" operator="equal">
      <formula>54</formula>
    </cfRule>
  </conditionalFormatting>
  <conditionalFormatting sqref="F770:F774">
    <cfRule type="cellIs" dxfId="871" priority="2471" operator="equal">
      <formula>32</formula>
    </cfRule>
  </conditionalFormatting>
  <conditionalFormatting sqref="F770:F774">
    <cfRule type="cellIs" dxfId="870" priority="2472" operator="equal">
      <formula>11</formula>
    </cfRule>
  </conditionalFormatting>
  <conditionalFormatting sqref="K776:M780">
    <cfRule type="cellIs" dxfId="869" priority="2473" operator="equal">
      <formula>0</formula>
    </cfRule>
  </conditionalFormatting>
  <conditionalFormatting sqref="H776:H780">
    <cfRule type="cellIs" dxfId="868" priority="2474" operator="equal">
      <formula>"x"</formula>
    </cfRule>
  </conditionalFormatting>
  <conditionalFormatting sqref="H776:H780">
    <cfRule type="cellIs" dxfId="867" priority="2475" operator="equal">
      <formula>"x"</formula>
    </cfRule>
  </conditionalFormatting>
  <conditionalFormatting sqref="H776:H780">
    <cfRule type="cellIs" dxfId="866" priority="2476" operator="greaterThan">
      <formula>1753</formula>
    </cfRule>
  </conditionalFormatting>
  <conditionalFormatting sqref="N776:N780">
    <cfRule type="cellIs" dxfId="865" priority="2477" operator="between">
      <formula>121</formula>
      <formula>129</formula>
    </cfRule>
  </conditionalFormatting>
  <conditionalFormatting sqref="N776:N780">
    <cfRule type="cellIs" dxfId="864" priority="2478" operator="equal">
      <formula>527</formula>
    </cfRule>
  </conditionalFormatting>
  <conditionalFormatting sqref="N776:N780">
    <cfRule type="cellIs" dxfId="863" priority="2479" operator="equal">
      <formula>5212</formula>
    </cfRule>
  </conditionalFormatting>
  <conditionalFormatting sqref="N776:N780">
    <cfRule type="cellIs" dxfId="862" priority="2480" operator="equal">
      <formula>526</formula>
    </cfRule>
  </conditionalFormatting>
  <conditionalFormatting sqref="N776:N780">
    <cfRule type="cellIs" dxfId="861" priority="2481" operator="equal">
      <formula>8210</formula>
    </cfRule>
  </conditionalFormatting>
  <conditionalFormatting sqref="N776:N780">
    <cfRule type="cellIs" dxfId="860" priority="2482" operator="equal">
      <formula>7210</formula>
    </cfRule>
  </conditionalFormatting>
  <conditionalFormatting sqref="N776:N780">
    <cfRule type="cellIs" dxfId="859" priority="2483" operator="equal">
      <formula>4910</formula>
    </cfRule>
  </conditionalFormatting>
  <conditionalFormatting sqref="N776:N780">
    <cfRule type="cellIs" dxfId="858" priority="2484" operator="equal">
      <formula>6210</formula>
    </cfRule>
  </conditionalFormatting>
  <conditionalFormatting sqref="N776:N780">
    <cfRule type="cellIs" dxfId="857" priority="2485" operator="equal">
      <formula>5410</formula>
    </cfRule>
  </conditionalFormatting>
  <conditionalFormatting sqref="N776:N780">
    <cfRule type="cellIs" dxfId="856" priority="2486" operator="equal">
      <formula>3210</formula>
    </cfRule>
  </conditionalFormatting>
  <conditionalFormatting sqref="N776:N780">
    <cfRule type="cellIs" dxfId="855" priority="2487" operator="equal">
      <formula>111</formula>
    </cfRule>
  </conditionalFormatting>
  <conditionalFormatting sqref="F776:F780">
    <cfRule type="cellIs" dxfId="854" priority="2488" operator="equal">
      <formula>12</formula>
    </cfRule>
  </conditionalFormatting>
  <conditionalFormatting sqref="F776:F780">
    <cfRule type="cellIs" dxfId="853" priority="2489" operator="equal">
      <formula>52</formula>
    </cfRule>
  </conditionalFormatting>
  <conditionalFormatting sqref="F776:F780">
    <cfRule type="cellIs" dxfId="852" priority="2490" operator="equal">
      <formula>82</formula>
    </cfRule>
  </conditionalFormatting>
  <conditionalFormatting sqref="F776:F780">
    <cfRule type="cellIs" dxfId="851" priority="2491" operator="equal">
      <formula>72</formula>
    </cfRule>
  </conditionalFormatting>
  <conditionalFormatting sqref="F776:F780">
    <cfRule type="cellIs" dxfId="850" priority="2492" operator="equal">
      <formula>49</formula>
    </cfRule>
  </conditionalFormatting>
  <conditionalFormatting sqref="F776:F780">
    <cfRule type="cellIs" dxfId="849" priority="2493" operator="equal">
      <formula>62</formula>
    </cfRule>
  </conditionalFormatting>
  <conditionalFormatting sqref="F776:F780">
    <cfRule type="cellIs" dxfId="848" priority="2494" operator="equal">
      <formula>54</formula>
    </cfRule>
  </conditionalFormatting>
  <conditionalFormatting sqref="F776:F780">
    <cfRule type="cellIs" dxfId="847" priority="2495" operator="equal">
      <formula>32</formula>
    </cfRule>
  </conditionalFormatting>
  <conditionalFormatting sqref="F776:F780">
    <cfRule type="cellIs" dxfId="846" priority="2496" operator="equal">
      <formula>11</formula>
    </cfRule>
  </conditionalFormatting>
  <conditionalFormatting sqref="K782:M786">
    <cfRule type="cellIs" dxfId="845" priority="2497" operator="equal">
      <formula>0</formula>
    </cfRule>
  </conditionalFormatting>
  <conditionalFormatting sqref="H782:H786">
    <cfRule type="cellIs" dxfId="844" priority="2498" operator="equal">
      <formula>"x"</formula>
    </cfRule>
  </conditionalFormatting>
  <conditionalFormatting sqref="H782:H786">
    <cfRule type="cellIs" dxfId="843" priority="2499" operator="equal">
      <formula>"x"</formula>
    </cfRule>
  </conditionalFormatting>
  <conditionalFormatting sqref="H782:H786">
    <cfRule type="cellIs" dxfId="842" priority="2500" operator="greaterThan">
      <formula>1753</formula>
    </cfRule>
  </conditionalFormatting>
  <conditionalFormatting sqref="N782:N786">
    <cfRule type="cellIs" dxfId="841" priority="2501" operator="between">
      <formula>121</formula>
      <formula>129</formula>
    </cfRule>
  </conditionalFormatting>
  <conditionalFormatting sqref="N782:N786">
    <cfRule type="cellIs" dxfId="840" priority="2502" operator="equal">
      <formula>527</formula>
    </cfRule>
  </conditionalFormatting>
  <conditionalFormatting sqref="N782:N786">
    <cfRule type="cellIs" dxfId="839" priority="2503" operator="equal">
      <formula>5212</formula>
    </cfRule>
  </conditionalFormatting>
  <conditionalFormatting sqref="N782:N786">
    <cfRule type="cellIs" dxfId="838" priority="2504" operator="equal">
      <formula>526</formula>
    </cfRule>
  </conditionalFormatting>
  <conditionalFormatting sqref="N782:N786">
    <cfRule type="cellIs" dxfId="837" priority="2505" operator="equal">
      <formula>8210</formula>
    </cfRule>
  </conditionalFormatting>
  <conditionalFormatting sqref="N782:N786">
    <cfRule type="cellIs" dxfId="836" priority="2506" operator="equal">
      <formula>7210</formula>
    </cfRule>
  </conditionalFormatting>
  <conditionalFormatting sqref="N782:N786">
    <cfRule type="cellIs" dxfId="835" priority="2507" operator="equal">
      <formula>4910</formula>
    </cfRule>
  </conditionalFormatting>
  <conditionalFormatting sqref="N782:N786">
    <cfRule type="cellIs" dxfId="834" priority="2508" operator="equal">
      <formula>6210</formula>
    </cfRule>
  </conditionalFormatting>
  <conditionalFormatting sqref="N782:N786">
    <cfRule type="cellIs" dxfId="833" priority="2509" operator="equal">
      <formula>5410</formula>
    </cfRule>
  </conditionalFormatting>
  <conditionalFormatting sqref="N782:N786">
    <cfRule type="cellIs" dxfId="832" priority="2510" operator="equal">
      <formula>3210</formula>
    </cfRule>
  </conditionalFormatting>
  <conditionalFormatting sqref="N782:N786">
    <cfRule type="cellIs" dxfId="831" priority="2511" operator="equal">
      <formula>111</formula>
    </cfRule>
  </conditionalFormatting>
  <conditionalFormatting sqref="F782:F786">
    <cfRule type="cellIs" dxfId="830" priority="2512" operator="equal">
      <formula>12</formula>
    </cfRule>
  </conditionalFormatting>
  <conditionalFormatting sqref="F782:F786">
    <cfRule type="cellIs" dxfId="829" priority="2513" operator="equal">
      <formula>52</formula>
    </cfRule>
  </conditionalFormatting>
  <conditionalFormatting sqref="F782:F786">
    <cfRule type="cellIs" dxfId="828" priority="2514" operator="equal">
      <formula>82</formula>
    </cfRule>
  </conditionalFormatting>
  <conditionalFormatting sqref="F782:F786">
    <cfRule type="cellIs" dxfId="827" priority="2515" operator="equal">
      <formula>72</formula>
    </cfRule>
  </conditionalFormatting>
  <conditionalFormatting sqref="F782:F786">
    <cfRule type="cellIs" dxfId="826" priority="2516" operator="equal">
      <formula>49</formula>
    </cfRule>
  </conditionalFormatting>
  <conditionalFormatting sqref="F782:F786">
    <cfRule type="cellIs" dxfId="825" priority="2517" operator="equal">
      <formula>62</formula>
    </cfRule>
  </conditionalFormatting>
  <conditionalFormatting sqref="F782:F786">
    <cfRule type="cellIs" dxfId="824" priority="2518" operator="equal">
      <formula>54</formula>
    </cfRule>
  </conditionalFormatting>
  <conditionalFormatting sqref="F782:F786">
    <cfRule type="cellIs" dxfId="823" priority="2519" operator="equal">
      <formula>32</formula>
    </cfRule>
  </conditionalFormatting>
  <conditionalFormatting sqref="F782:F786">
    <cfRule type="cellIs" dxfId="822" priority="2520" operator="equal">
      <formula>11</formula>
    </cfRule>
  </conditionalFormatting>
  <conditionalFormatting sqref="K788:M792">
    <cfRule type="cellIs" dxfId="821" priority="2521" operator="equal">
      <formula>0</formula>
    </cfRule>
  </conditionalFormatting>
  <conditionalFormatting sqref="H788:H792">
    <cfRule type="cellIs" dxfId="820" priority="2522" operator="equal">
      <formula>"x"</formula>
    </cfRule>
  </conditionalFormatting>
  <conditionalFormatting sqref="H788:H792">
    <cfRule type="cellIs" dxfId="819" priority="2523" operator="equal">
      <formula>"x"</formula>
    </cfRule>
  </conditionalFormatting>
  <conditionalFormatting sqref="H788:H792">
    <cfRule type="cellIs" dxfId="818" priority="2524" operator="greaterThan">
      <formula>1753</formula>
    </cfRule>
  </conditionalFormatting>
  <conditionalFormatting sqref="N788:N792">
    <cfRule type="cellIs" dxfId="817" priority="2525" operator="between">
      <formula>121</formula>
      <formula>129</formula>
    </cfRule>
  </conditionalFormatting>
  <conditionalFormatting sqref="N788:N792">
    <cfRule type="cellIs" dxfId="816" priority="2526" operator="equal">
      <formula>527</formula>
    </cfRule>
  </conditionalFormatting>
  <conditionalFormatting sqref="N788:N792">
    <cfRule type="cellIs" dxfId="815" priority="2527" operator="equal">
      <formula>5212</formula>
    </cfRule>
  </conditionalFormatting>
  <conditionalFormatting sqref="N788:N792">
    <cfRule type="cellIs" dxfId="814" priority="2528" operator="equal">
      <formula>526</formula>
    </cfRule>
  </conditionalFormatting>
  <conditionalFormatting sqref="N788:N792">
    <cfRule type="cellIs" dxfId="813" priority="2529" operator="equal">
      <formula>8210</formula>
    </cfRule>
  </conditionalFormatting>
  <conditionalFormatting sqref="N788:N792">
    <cfRule type="cellIs" dxfId="812" priority="2530" operator="equal">
      <formula>7210</formula>
    </cfRule>
  </conditionalFormatting>
  <conditionalFormatting sqref="N788:N792">
    <cfRule type="cellIs" dxfId="811" priority="2531" operator="equal">
      <formula>4910</formula>
    </cfRule>
  </conditionalFormatting>
  <conditionalFormatting sqref="N788:N792">
    <cfRule type="cellIs" dxfId="810" priority="2532" operator="equal">
      <formula>6210</formula>
    </cfRule>
  </conditionalFormatting>
  <conditionalFormatting sqref="N788:N792">
    <cfRule type="cellIs" dxfId="809" priority="2533" operator="equal">
      <formula>5410</formula>
    </cfRule>
  </conditionalFormatting>
  <conditionalFormatting sqref="N788:N792">
    <cfRule type="cellIs" dxfId="808" priority="2534" operator="equal">
      <formula>3210</formula>
    </cfRule>
  </conditionalFormatting>
  <conditionalFormatting sqref="N788:N792">
    <cfRule type="cellIs" dxfId="807" priority="2535" operator="equal">
      <formula>111</formula>
    </cfRule>
  </conditionalFormatting>
  <conditionalFormatting sqref="F788:F792">
    <cfRule type="cellIs" dxfId="806" priority="2536" operator="equal">
      <formula>12</formula>
    </cfRule>
  </conditionalFormatting>
  <conditionalFormatting sqref="F788:F792">
    <cfRule type="cellIs" dxfId="805" priority="2537" operator="equal">
      <formula>52</formula>
    </cfRule>
  </conditionalFormatting>
  <conditionalFormatting sqref="F788:F792">
    <cfRule type="cellIs" dxfId="804" priority="2538" operator="equal">
      <formula>82</formula>
    </cfRule>
  </conditionalFormatting>
  <conditionalFormatting sqref="F788:F792">
    <cfRule type="cellIs" dxfId="803" priority="2539" operator="equal">
      <formula>72</formula>
    </cfRule>
  </conditionalFormatting>
  <conditionalFormatting sqref="F788:F792">
    <cfRule type="cellIs" dxfId="802" priority="2540" operator="equal">
      <formula>49</formula>
    </cfRule>
  </conditionalFormatting>
  <conditionalFormatting sqref="F788:F792">
    <cfRule type="cellIs" dxfId="801" priority="2541" operator="equal">
      <formula>62</formula>
    </cfRule>
  </conditionalFormatting>
  <conditionalFormatting sqref="F788:F792">
    <cfRule type="cellIs" dxfId="800" priority="2542" operator="equal">
      <formula>54</formula>
    </cfRule>
  </conditionalFormatting>
  <conditionalFormatting sqref="F788:F792">
    <cfRule type="cellIs" dxfId="799" priority="2543" operator="equal">
      <formula>32</formula>
    </cfRule>
  </conditionalFormatting>
  <conditionalFormatting sqref="F788:F792">
    <cfRule type="cellIs" dxfId="798" priority="2544" operator="equal">
      <formula>11</formula>
    </cfRule>
  </conditionalFormatting>
  <conditionalFormatting sqref="K796:M800">
    <cfRule type="cellIs" dxfId="797" priority="2545" operator="equal">
      <formula>0</formula>
    </cfRule>
  </conditionalFormatting>
  <conditionalFormatting sqref="H796:H800">
    <cfRule type="cellIs" dxfId="796" priority="2546" operator="equal">
      <formula>"x"</formula>
    </cfRule>
  </conditionalFormatting>
  <conditionalFormatting sqref="H796:H800">
    <cfRule type="cellIs" dxfId="795" priority="2547" operator="equal">
      <formula>"x"</formula>
    </cfRule>
  </conditionalFormatting>
  <conditionalFormatting sqref="H796:H800">
    <cfRule type="cellIs" dxfId="794" priority="2548" operator="greaterThan">
      <formula>1753</formula>
    </cfRule>
  </conditionalFormatting>
  <conditionalFormatting sqref="N796:N800">
    <cfRule type="cellIs" dxfId="793" priority="2549" operator="between">
      <formula>121</formula>
      <formula>129</formula>
    </cfRule>
  </conditionalFormatting>
  <conditionalFormatting sqref="N796:N800">
    <cfRule type="cellIs" dxfId="792" priority="2550" operator="equal">
      <formula>527</formula>
    </cfRule>
  </conditionalFormatting>
  <conditionalFormatting sqref="N796:N800">
    <cfRule type="cellIs" dxfId="791" priority="2551" operator="equal">
      <formula>5212</formula>
    </cfRule>
  </conditionalFormatting>
  <conditionalFormatting sqref="N796:N800">
    <cfRule type="cellIs" dxfId="790" priority="2552" operator="equal">
      <formula>526</formula>
    </cfRule>
  </conditionalFormatting>
  <conditionalFormatting sqref="N796:N800">
    <cfRule type="cellIs" dxfId="789" priority="2553" operator="equal">
      <formula>8210</formula>
    </cfRule>
  </conditionalFormatting>
  <conditionalFormatting sqref="N796:N800">
    <cfRule type="cellIs" dxfId="788" priority="2554" operator="equal">
      <formula>7210</formula>
    </cfRule>
  </conditionalFormatting>
  <conditionalFormatting sqref="N796:N800">
    <cfRule type="cellIs" dxfId="787" priority="2555" operator="equal">
      <formula>4910</formula>
    </cfRule>
  </conditionalFormatting>
  <conditionalFormatting sqref="N796:N800">
    <cfRule type="cellIs" dxfId="786" priority="2556" operator="equal">
      <formula>6210</formula>
    </cfRule>
  </conditionalFormatting>
  <conditionalFormatting sqref="N796:N800">
    <cfRule type="cellIs" dxfId="785" priority="2557" operator="equal">
      <formula>5410</formula>
    </cfRule>
  </conditionalFormatting>
  <conditionalFormatting sqref="N796:N800">
    <cfRule type="cellIs" dxfId="784" priority="2558" operator="equal">
      <formula>3210</formula>
    </cfRule>
  </conditionalFormatting>
  <conditionalFormatting sqref="N796:N800">
    <cfRule type="cellIs" dxfId="783" priority="2559" operator="equal">
      <formula>111</formula>
    </cfRule>
  </conditionalFormatting>
  <conditionalFormatting sqref="F796:F800">
    <cfRule type="cellIs" dxfId="782" priority="2560" operator="equal">
      <formula>12</formula>
    </cfRule>
  </conditionalFormatting>
  <conditionalFormatting sqref="F796:F800">
    <cfRule type="cellIs" dxfId="781" priority="2561" operator="equal">
      <formula>52</formula>
    </cfRule>
  </conditionalFormatting>
  <conditionalFormatting sqref="F796:F800">
    <cfRule type="cellIs" dxfId="780" priority="2562" operator="equal">
      <formula>82</formula>
    </cfRule>
  </conditionalFormatting>
  <conditionalFormatting sqref="F796:F800">
    <cfRule type="cellIs" dxfId="779" priority="2563" operator="equal">
      <formula>72</formula>
    </cfRule>
  </conditionalFormatting>
  <conditionalFormatting sqref="F796:F800">
    <cfRule type="cellIs" dxfId="778" priority="2564" operator="equal">
      <formula>49</formula>
    </cfRule>
  </conditionalFormatting>
  <conditionalFormatting sqref="F796:F800">
    <cfRule type="cellIs" dxfId="777" priority="2565" operator="equal">
      <formula>62</formula>
    </cfRule>
  </conditionalFormatting>
  <conditionalFormatting sqref="F796:F800">
    <cfRule type="cellIs" dxfId="776" priority="2566" operator="equal">
      <formula>54</formula>
    </cfRule>
  </conditionalFormatting>
  <conditionalFormatting sqref="F796:F800">
    <cfRule type="cellIs" dxfId="775" priority="2567" operator="equal">
      <formula>32</formula>
    </cfRule>
  </conditionalFormatting>
  <conditionalFormatting sqref="F796:F800">
    <cfRule type="cellIs" dxfId="774" priority="2568" operator="equal">
      <formula>11</formula>
    </cfRule>
  </conditionalFormatting>
  <conditionalFormatting sqref="K804:M808">
    <cfRule type="cellIs" dxfId="773" priority="2569" operator="equal">
      <formula>0</formula>
    </cfRule>
  </conditionalFormatting>
  <conditionalFormatting sqref="H804:H808">
    <cfRule type="cellIs" dxfId="772" priority="2570" operator="equal">
      <formula>"x"</formula>
    </cfRule>
  </conditionalFormatting>
  <conditionalFormatting sqref="H804:H808">
    <cfRule type="cellIs" dxfId="771" priority="2571" operator="equal">
      <formula>"x"</formula>
    </cfRule>
  </conditionalFormatting>
  <conditionalFormatting sqref="H804:H808">
    <cfRule type="cellIs" dxfId="770" priority="2572" operator="greaterThan">
      <formula>1753</formula>
    </cfRule>
  </conditionalFormatting>
  <conditionalFormatting sqref="N804:N808">
    <cfRule type="cellIs" dxfId="769" priority="2573" operator="between">
      <formula>121</formula>
      <formula>129</formula>
    </cfRule>
  </conditionalFormatting>
  <conditionalFormatting sqref="N804:N808">
    <cfRule type="cellIs" dxfId="768" priority="2574" operator="equal">
      <formula>527</formula>
    </cfRule>
  </conditionalFormatting>
  <conditionalFormatting sqref="N804:N808">
    <cfRule type="cellIs" dxfId="767" priority="2575" operator="equal">
      <formula>5212</formula>
    </cfRule>
  </conditionalFormatting>
  <conditionalFormatting sqref="N804:N808">
    <cfRule type="cellIs" dxfId="766" priority="2576" operator="equal">
      <formula>526</formula>
    </cfRule>
  </conditionalFormatting>
  <conditionalFormatting sqref="N804:N808">
    <cfRule type="cellIs" dxfId="765" priority="2577" operator="equal">
      <formula>8210</formula>
    </cfRule>
  </conditionalFormatting>
  <conditionalFormatting sqref="N804:N808">
    <cfRule type="cellIs" dxfId="764" priority="2578" operator="equal">
      <formula>7210</formula>
    </cfRule>
  </conditionalFormatting>
  <conditionalFormatting sqref="N804:N808">
    <cfRule type="cellIs" dxfId="763" priority="2579" operator="equal">
      <formula>4910</formula>
    </cfRule>
  </conditionalFormatting>
  <conditionalFormatting sqref="N804:N808">
    <cfRule type="cellIs" dxfId="762" priority="2580" operator="equal">
      <formula>6210</formula>
    </cfRule>
  </conditionalFormatting>
  <conditionalFormatting sqref="N804:N808">
    <cfRule type="cellIs" dxfId="761" priority="2581" operator="equal">
      <formula>5410</formula>
    </cfRule>
  </conditionalFormatting>
  <conditionalFormatting sqref="N804:N808">
    <cfRule type="cellIs" dxfId="760" priority="2582" operator="equal">
      <formula>3210</formula>
    </cfRule>
  </conditionalFormatting>
  <conditionalFormatting sqref="N804:N808">
    <cfRule type="cellIs" dxfId="759" priority="2583" operator="equal">
      <formula>111</formula>
    </cfRule>
  </conditionalFormatting>
  <conditionalFormatting sqref="F804:F808">
    <cfRule type="cellIs" dxfId="758" priority="2584" operator="equal">
      <formula>12</formula>
    </cfRule>
  </conditionalFormatting>
  <conditionalFormatting sqref="F804:F808">
    <cfRule type="cellIs" dxfId="757" priority="2585" operator="equal">
      <formula>52</formula>
    </cfRule>
  </conditionalFormatting>
  <conditionalFormatting sqref="F804:F808">
    <cfRule type="cellIs" dxfId="756" priority="2586" operator="equal">
      <formula>82</formula>
    </cfRule>
  </conditionalFormatting>
  <conditionalFormatting sqref="F804:F808">
    <cfRule type="cellIs" dxfId="755" priority="2587" operator="equal">
      <formula>72</formula>
    </cfRule>
  </conditionalFormatting>
  <conditionalFormatting sqref="F804:F808">
    <cfRule type="cellIs" dxfId="754" priority="2588" operator="equal">
      <formula>49</formula>
    </cfRule>
  </conditionalFormatting>
  <conditionalFormatting sqref="F804:F808">
    <cfRule type="cellIs" dxfId="753" priority="2589" operator="equal">
      <formula>62</formula>
    </cfRule>
  </conditionalFormatting>
  <conditionalFormatting sqref="F804:F808">
    <cfRule type="cellIs" dxfId="752" priority="2590" operator="equal">
      <formula>54</formula>
    </cfRule>
  </conditionalFormatting>
  <conditionalFormatting sqref="F804:F808">
    <cfRule type="cellIs" dxfId="751" priority="2591" operator="equal">
      <formula>32</formula>
    </cfRule>
  </conditionalFormatting>
  <conditionalFormatting sqref="F804:F808">
    <cfRule type="cellIs" dxfId="750" priority="2592" operator="equal">
      <formula>11</formula>
    </cfRule>
  </conditionalFormatting>
  <conditionalFormatting sqref="K810:M814">
    <cfRule type="cellIs" dxfId="749" priority="2593" operator="equal">
      <formula>0</formula>
    </cfRule>
  </conditionalFormatting>
  <conditionalFormatting sqref="H810:H814">
    <cfRule type="cellIs" dxfId="748" priority="2594" operator="equal">
      <formula>"x"</formula>
    </cfRule>
  </conditionalFormatting>
  <conditionalFormatting sqref="H810:H814">
    <cfRule type="cellIs" dxfId="747" priority="2595" operator="equal">
      <formula>"x"</formula>
    </cfRule>
  </conditionalFormatting>
  <conditionalFormatting sqref="H810:H814">
    <cfRule type="cellIs" dxfId="746" priority="2596" operator="greaterThan">
      <formula>1753</formula>
    </cfRule>
  </conditionalFormatting>
  <conditionalFormatting sqref="N810:N814">
    <cfRule type="cellIs" dxfId="745" priority="2597" operator="between">
      <formula>121</formula>
      <formula>129</formula>
    </cfRule>
  </conditionalFormatting>
  <conditionalFormatting sqref="N810:N814">
    <cfRule type="cellIs" dxfId="744" priority="2598" operator="equal">
      <formula>527</formula>
    </cfRule>
  </conditionalFormatting>
  <conditionalFormatting sqref="N810:N814">
    <cfRule type="cellIs" dxfId="743" priority="2599" operator="equal">
      <formula>5212</formula>
    </cfRule>
  </conditionalFormatting>
  <conditionalFormatting sqref="N810:N814">
    <cfRule type="cellIs" dxfId="742" priority="2600" operator="equal">
      <formula>526</formula>
    </cfRule>
  </conditionalFormatting>
  <conditionalFormatting sqref="N810:N814">
    <cfRule type="cellIs" dxfId="741" priority="2601" operator="equal">
      <formula>8210</formula>
    </cfRule>
  </conditionalFormatting>
  <conditionalFormatting sqref="N810:N814">
    <cfRule type="cellIs" dxfId="740" priority="2602" operator="equal">
      <formula>7210</formula>
    </cfRule>
  </conditionalFormatting>
  <conditionalFormatting sqref="N810:N814">
    <cfRule type="cellIs" dxfId="739" priority="2603" operator="equal">
      <formula>4910</formula>
    </cfRule>
  </conditionalFormatting>
  <conditionalFormatting sqref="N810:N814">
    <cfRule type="cellIs" dxfId="738" priority="2604" operator="equal">
      <formula>6210</formula>
    </cfRule>
  </conditionalFormatting>
  <conditionalFormatting sqref="N810:N814">
    <cfRule type="cellIs" dxfId="737" priority="2605" operator="equal">
      <formula>5410</formula>
    </cfRule>
  </conditionalFormatting>
  <conditionalFormatting sqref="N810:N814">
    <cfRule type="cellIs" dxfId="736" priority="2606" operator="equal">
      <formula>3210</formula>
    </cfRule>
  </conditionalFormatting>
  <conditionalFormatting sqref="N810:N814">
    <cfRule type="cellIs" dxfId="735" priority="2607" operator="equal">
      <formula>111</formula>
    </cfRule>
  </conditionalFormatting>
  <conditionalFormatting sqref="F810:F814">
    <cfRule type="cellIs" dxfId="734" priority="2608" operator="equal">
      <formula>12</formula>
    </cfRule>
  </conditionalFormatting>
  <conditionalFormatting sqref="F810:F814">
    <cfRule type="cellIs" dxfId="733" priority="2609" operator="equal">
      <formula>52</formula>
    </cfRule>
  </conditionalFormatting>
  <conditionalFormatting sqref="F810:F814">
    <cfRule type="cellIs" dxfId="732" priority="2610" operator="equal">
      <formula>82</formula>
    </cfRule>
  </conditionalFormatting>
  <conditionalFormatting sqref="F810:F814">
    <cfRule type="cellIs" dxfId="731" priority="2611" operator="equal">
      <formula>72</formula>
    </cfRule>
  </conditionalFormatting>
  <conditionalFormatting sqref="F810:F814">
    <cfRule type="cellIs" dxfId="730" priority="2612" operator="equal">
      <formula>49</formula>
    </cfRule>
  </conditionalFormatting>
  <conditionalFormatting sqref="F810:F814">
    <cfRule type="cellIs" dxfId="729" priority="2613" operator="equal">
      <formula>62</formula>
    </cfRule>
  </conditionalFormatting>
  <conditionalFormatting sqref="F810:F814">
    <cfRule type="cellIs" dxfId="728" priority="2614" operator="equal">
      <formula>54</formula>
    </cfRule>
  </conditionalFormatting>
  <conditionalFormatting sqref="F810:F814">
    <cfRule type="cellIs" dxfId="727" priority="2615" operator="equal">
      <formula>32</formula>
    </cfRule>
  </conditionalFormatting>
  <conditionalFormatting sqref="F810:F814">
    <cfRule type="cellIs" dxfId="726" priority="2616" operator="equal">
      <formula>11</formula>
    </cfRule>
  </conditionalFormatting>
  <conditionalFormatting sqref="K817:M821">
    <cfRule type="cellIs" dxfId="725" priority="2617" operator="equal">
      <formula>0</formula>
    </cfRule>
  </conditionalFormatting>
  <conditionalFormatting sqref="H817:H821">
    <cfRule type="cellIs" dxfId="724" priority="2618" operator="equal">
      <formula>"x"</formula>
    </cfRule>
  </conditionalFormatting>
  <conditionalFormatting sqref="H817:H821">
    <cfRule type="cellIs" dxfId="723" priority="2619" operator="equal">
      <formula>"x"</formula>
    </cfRule>
  </conditionalFormatting>
  <conditionalFormatting sqref="H817:H821">
    <cfRule type="cellIs" dxfId="722" priority="2620" operator="greaterThan">
      <formula>1753</formula>
    </cfRule>
  </conditionalFormatting>
  <conditionalFormatting sqref="N817:N821">
    <cfRule type="cellIs" dxfId="721" priority="2621" operator="between">
      <formula>121</formula>
      <formula>129</formula>
    </cfRule>
  </conditionalFormatting>
  <conditionalFormatting sqref="N817:N821">
    <cfRule type="cellIs" dxfId="720" priority="2622" operator="equal">
      <formula>527</formula>
    </cfRule>
  </conditionalFormatting>
  <conditionalFormatting sqref="N817:N821">
    <cfRule type="cellIs" dxfId="719" priority="2623" operator="equal">
      <formula>5212</formula>
    </cfRule>
  </conditionalFormatting>
  <conditionalFormatting sqref="N817:N821">
    <cfRule type="cellIs" dxfId="718" priority="2624" operator="equal">
      <formula>526</formula>
    </cfRule>
  </conditionalFormatting>
  <conditionalFormatting sqref="N817:N821">
    <cfRule type="cellIs" dxfId="717" priority="2625" operator="equal">
      <formula>8210</formula>
    </cfRule>
  </conditionalFormatting>
  <conditionalFormatting sqref="N817:N821">
    <cfRule type="cellIs" dxfId="716" priority="2626" operator="equal">
      <formula>7210</formula>
    </cfRule>
  </conditionalFormatting>
  <conditionalFormatting sqref="N817:N821">
    <cfRule type="cellIs" dxfId="715" priority="2627" operator="equal">
      <formula>4910</formula>
    </cfRule>
  </conditionalFormatting>
  <conditionalFormatting sqref="N817:N821">
    <cfRule type="cellIs" dxfId="714" priority="2628" operator="equal">
      <formula>6210</formula>
    </cfRule>
  </conditionalFormatting>
  <conditionalFormatting sqref="N817:N821">
    <cfRule type="cellIs" dxfId="713" priority="2629" operator="equal">
      <formula>5410</formula>
    </cfRule>
  </conditionalFormatting>
  <conditionalFormatting sqref="N817:N821">
    <cfRule type="cellIs" dxfId="712" priority="2630" operator="equal">
      <formula>3210</formula>
    </cfRule>
  </conditionalFormatting>
  <conditionalFormatting sqref="N817:N821">
    <cfRule type="cellIs" dxfId="711" priority="2631" operator="equal">
      <formula>111</formula>
    </cfRule>
  </conditionalFormatting>
  <conditionalFormatting sqref="F817:F821">
    <cfRule type="cellIs" dxfId="710" priority="2632" operator="equal">
      <formula>12</formula>
    </cfRule>
  </conditionalFormatting>
  <conditionalFormatting sqref="F817:F821">
    <cfRule type="cellIs" dxfId="709" priority="2633" operator="equal">
      <formula>52</formula>
    </cfRule>
  </conditionalFormatting>
  <conditionalFormatting sqref="F817:F821">
    <cfRule type="cellIs" dxfId="708" priority="2634" operator="equal">
      <formula>82</formula>
    </cfRule>
  </conditionalFormatting>
  <conditionalFormatting sqref="F817:F821">
    <cfRule type="cellIs" dxfId="707" priority="2635" operator="equal">
      <formula>72</formula>
    </cfRule>
  </conditionalFormatting>
  <conditionalFormatting sqref="F817:F821">
    <cfRule type="cellIs" dxfId="706" priority="2636" operator="equal">
      <formula>49</formula>
    </cfRule>
  </conditionalFormatting>
  <conditionalFormatting sqref="F817:F821">
    <cfRule type="cellIs" dxfId="705" priority="2637" operator="equal">
      <formula>62</formula>
    </cfRule>
  </conditionalFormatting>
  <conditionalFormatting sqref="F817:F821">
    <cfRule type="cellIs" dxfId="704" priority="2638" operator="equal">
      <formula>54</formula>
    </cfRule>
  </conditionalFormatting>
  <conditionalFormatting sqref="F817:F821">
    <cfRule type="cellIs" dxfId="703" priority="2639" operator="equal">
      <formula>32</formula>
    </cfRule>
  </conditionalFormatting>
  <conditionalFormatting sqref="F817:F821">
    <cfRule type="cellIs" dxfId="702" priority="2640" operator="equal">
      <formula>11</formula>
    </cfRule>
  </conditionalFormatting>
  <conditionalFormatting sqref="K823:M827">
    <cfRule type="cellIs" dxfId="701" priority="2641" operator="equal">
      <formula>0</formula>
    </cfRule>
  </conditionalFormatting>
  <conditionalFormatting sqref="H823:H827">
    <cfRule type="cellIs" dxfId="700" priority="2642" operator="equal">
      <formula>"x"</formula>
    </cfRule>
  </conditionalFormatting>
  <conditionalFormatting sqref="H823:H827">
    <cfRule type="cellIs" dxfId="699" priority="2643" operator="equal">
      <formula>"x"</formula>
    </cfRule>
  </conditionalFormatting>
  <conditionalFormatting sqref="H823:H827">
    <cfRule type="cellIs" dxfId="698" priority="2644" operator="greaterThan">
      <formula>1753</formula>
    </cfRule>
  </conditionalFormatting>
  <conditionalFormatting sqref="N823:N827">
    <cfRule type="cellIs" dxfId="697" priority="2645" operator="between">
      <formula>121</formula>
      <formula>129</formula>
    </cfRule>
  </conditionalFormatting>
  <conditionalFormatting sqref="N823:N827">
    <cfRule type="cellIs" dxfId="696" priority="2646" operator="equal">
      <formula>527</formula>
    </cfRule>
  </conditionalFormatting>
  <conditionalFormatting sqref="N823:N827">
    <cfRule type="cellIs" dxfId="695" priority="2647" operator="equal">
      <formula>5212</formula>
    </cfRule>
  </conditionalFormatting>
  <conditionalFormatting sqref="N823:N827">
    <cfRule type="cellIs" dxfId="694" priority="2648" operator="equal">
      <formula>526</formula>
    </cfRule>
  </conditionalFormatting>
  <conditionalFormatting sqref="N823:N827">
    <cfRule type="cellIs" dxfId="693" priority="2649" operator="equal">
      <formula>8210</formula>
    </cfRule>
  </conditionalFormatting>
  <conditionalFormatting sqref="N823:N827">
    <cfRule type="cellIs" dxfId="692" priority="2650" operator="equal">
      <formula>7210</formula>
    </cfRule>
  </conditionalFormatting>
  <conditionalFormatting sqref="N823:N827">
    <cfRule type="cellIs" dxfId="691" priority="2651" operator="equal">
      <formula>4910</formula>
    </cfRule>
  </conditionalFormatting>
  <conditionalFormatting sqref="N823:N827">
    <cfRule type="cellIs" dxfId="690" priority="2652" operator="equal">
      <formula>6210</formula>
    </cfRule>
  </conditionalFormatting>
  <conditionalFormatting sqref="N823:N827">
    <cfRule type="cellIs" dxfId="689" priority="2653" operator="equal">
      <formula>5410</formula>
    </cfRule>
  </conditionalFormatting>
  <conditionalFormatting sqref="N823:N827">
    <cfRule type="cellIs" dxfId="688" priority="2654" operator="equal">
      <formula>3210</formula>
    </cfRule>
  </conditionalFormatting>
  <conditionalFormatting sqref="N823:N827">
    <cfRule type="cellIs" dxfId="687" priority="2655" operator="equal">
      <formula>111</formula>
    </cfRule>
  </conditionalFormatting>
  <conditionalFormatting sqref="F823:F827">
    <cfRule type="cellIs" dxfId="686" priority="2656" operator="equal">
      <formula>12</formula>
    </cfRule>
  </conditionalFormatting>
  <conditionalFormatting sqref="F823:F827">
    <cfRule type="cellIs" dxfId="685" priority="2657" operator="equal">
      <formula>52</formula>
    </cfRule>
  </conditionalFormatting>
  <conditionalFormatting sqref="F823:F827">
    <cfRule type="cellIs" dxfId="684" priority="2658" operator="equal">
      <formula>82</formula>
    </cfRule>
  </conditionalFormatting>
  <conditionalFormatting sqref="F823:F827">
    <cfRule type="cellIs" dxfId="683" priority="2659" operator="equal">
      <formula>72</formula>
    </cfRule>
  </conditionalFormatting>
  <conditionalFormatting sqref="F823:F827">
    <cfRule type="cellIs" dxfId="682" priority="2660" operator="equal">
      <formula>49</formula>
    </cfRule>
  </conditionalFormatting>
  <conditionalFormatting sqref="F823:F827">
    <cfRule type="cellIs" dxfId="681" priority="2661" operator="equal">
      <formula>62</formula>
    </cfRule>
  </conditionalFormatting>
  <conditionalFormatting sqref="F823:F827">
    <cfRule type="cellIs" dxfId="680" priority="2662" operator="equal">
      <formula>54</formula>
    </cfRule>
  </conditionalFormatting>
  <conditionalFormatting sqref="F823:F827">
    <cfRule type="cellIs" dxfId="679" priority="2663" operator="equal">
      <formula>32</formula>
    </cfRule>
  </conditionalFormatting>
  <conditionalFormatting sqref="F823:F827">
    <cfRule type="cellIs" dxfId="678" priority="2664" operator="equal">
      <formula>11</formula>
    </cfRule>
  </conditionalFormatting>
  <conditionalFormatting sqref="K830:M834">
    <cfRule type="cellIs" dxfId="677" priority="2665" operator="equal">
      <formula>0</formula>
    </cfRule>
  </conditionalFormatting>
  <conditionalFormatting sqref="H830:H834">
    <cfRule type="cellIs" dxfId="676" priority="2666" operator="equal">
      <formula>"x"</formula>
    </cfRule>
  </conditionalFormatting>
  <conditionalFormatting sqref="H830:H834">
    <cfRule type="cellIs" dxfId="675" priority="2667" operator="equal">
      <formula>"x"</formula>
    </cfRule>
  </conditionalFormatting>
  <conditionalFormatting sqref="H830:H834">
    <cfRule type="cellIs" dxfId="674" priority="2668" operator="greaterThan">
      <formula>1753</formula>
    </cfRule>
  </conditionalFormatting>
  <conditionalFormatting sqref="N830:N834">
    <cfRule type="cellIs" dxfId="673" priority="2669" operator="between">
      <formula>121</formula>
      <formula>129</formula>
    </cfRule>
  </conditionalFormatting>
  <conditionalFormatting sqref="N830:N834">
    <cfRule type="cellIs" dxfId="672" priority="2670" operator="equal">
      <formula>527</formula>
    </cfRule>
  </conditionalFormatting>
  <conditionalFormatting sqref="N830:N834">
    <cfRule type="cellIs" dxfId="671" priority="2671" operator="equal">
      <formula>5212</formula>
    </cfRule>
  </conditionalFormatting>
  <conditionalFormatting sqref="N830:N834">
    <cfRule type="cellIs" dxfId="670" priority="2672" operator="equal">
      <formula>526</formula>
    </cfRule>
  </conditionalFormatting>
  <conditionalFormatting sqref="N830:N834">
    <cfRule type="cellIs" dxfId="669" priority="2673" operator="equal">
      <formula>8210</formula>
    </cfRule>
  </conditionalFormatting>
  <conditionalFormatting sqref="N830:N834">
    <cfRule type="cellIs" dxfId="668" priority="2674" operator="equal">
      <formula>7210</formula>
    </cfRule>
  </conditionalFormatting>
  <conditionalFormatting sqref="N830:N834">
    <cfRule type="cellIs" dxfId="667" priority="2675" operator="equal">
      <formula>4910</formula>
    </cfRule>
  </conditionalFormatting>
  <conditionalFormatting sqref="N830:N834">
    <cfRule type="cellIs" dxfId="666" priority="2676" operator="equal">
      <formula>6210</formula>
    </cfRule>
  </conditionalFormatting>
  <conditionalFormatting sqref="N830:N834">
    <cfRule type="cellIs" dxfId="665" priority="2677" operator="equal">
      <formula>5410</formula>
    </cfRule>
  </conditionalFormatting>
  <conditionalFormatting sqref="N830:N834">
    <cfRule type="cellIs" dxfId="664" priority="2678" operator="equal">
      <formula>3210</formula>
    </cfRule>
  </conditionalFormatting>
  <conditionalFormatting sqref="N830:N834">
    <cfRule type="cellIs" dxfId="663" priority="2679" operator="equal">
      <formula>111</formula>
    </cfRule>
  </conditionalFormatting>
  <conditionalFormatting sqref="F830:F834">
    <cfRule type="cellIs" dxfId="662" priority="2680" operator="equal">
      <formula>12</formula>
    </cfRule>
  </conditionalFormatting>
  <conditionalFormatting sqref="F830:F834">
    <cfRule type="cellIs" dxfId="661" priority="2681" operator="equal">
      <formula>52</formula>
    </cfRule>
  </conditionalFormatting>
  <conditionalFormatting sqref="F830:F834">
    <cfRule type="cellIs" dxfId="660" priority="2682" operator="equal">
      <formula>82</formula>
    </cfRule>
  </conditionalFormatting>
  <conditionalFormatting sqref="F830:F834">
    <cfRule type="cellIs" dxfId="659" priority="2683" operator="equal">
      <formula>72</formula>
    </cfRule>
  </conditionalFormatting>
  <conditionalFormatting sqref="F830:F834">
    <cfRule type="cellIs" dxfId="658" priority="2684" operator="equal">
      <formula>49</formula>
    </cfRule>
  </conditionalFormatting>
  <conditionalFormatting sqref="F830:F834">
    <cfRule type="cellIs" dxfId="657" priority="2685" operator="equal">
      <formula>62</formula>
    </cfRule>
  </conditionalFormatting>
  <conditionalFormatting sqref="F830:F834">
    <cfRule type="cellIs" dxfId="656" priority="2686" operator="equal">
      <formula>54</formula>
    </cfRule>
  </conditionalFormatting>
  <conditionalFormatting sqref="F830:F834">
    <cfRule type="cellIs" dxfId="655" priority="2687" operator="equal">
      <formula>32</formula>
    </cfRule>
  </conditionalFormatting>
  <conditionalFormatting sqref="F830:F834">
    <cfRule type="cellIs" dxfId="654" priority="2688" operator="equal">
      <formula>11</formula>
    </cfRule>
  </conditionalFormatting>
  <conditionalFormatting sqref="K836:M840">
    <cfRule type="cellIs" dxfId="653" priority="2689" operator="equal">
      <formula>0</formula>
    </cfRule>
  </conditionalFormatting>
  <conditionalFormatting sqref="H836:H840">
    <cfRule type="cellIs" dxfId="652" priority="2690" operator="equal">
      <formula>"x"</formula>
    </cfRule>
  </conditionalFormatting>
  <conditionalFormatting sqref="H836:H840">
    <cfRule type="cellIs" dxfId="651" priority="2691" operator="equal">
      <formula>"x"</formula>
    </cfRule>
  </conditionalFormatting>
  <conditionalFormatting sqref="H836:H840">
    <cfRule type="cellIs" dxfId="650" priority="2692" operator="greaterThan">
      <formula>1753</formula>
    </cfRule>
  </conditionalFormatting>
  <conditionalFormatting sqref="N836:N840">
    <cfRule type="cellIs" dxfId="649" priority="2693" operator="between">
      <formula>121</formula>
      <formula>129</formula>
    </cfRule>
  </conditionalFormatting>
  <conditionalFormatting sqref="N836:N840">
    <cfRule type="cellIs" dxfId="648" priority="2694" operator="equal">
      <formula>527</formula>
    </cfRule>
  </conditionalFormatting>
  <conditionalFormatting sqref="N836:N840">
    <cfRule type="cellIs" dxfId="647" priority="2695" operator="equal">
      <formula>5212</formula>
    </cfRule>
  </conditionalFormatting>
  <conditionalFormatting sqref="N836:N840">
    <cfRule type="cellIs" dxfId="646" priority="2696" operator="equal">
      <formula>526</formula>
    </cfRule>
  </conditionalFormatting>
  <conditionalFormatting sqref="N836:N840">
    <cfRule type="cellIs" dxfId="645" priority="2697" operator="equal">
      <formula>8210</formula>
    </cfRule>
  </conditionalFormatting>
  <conditionalFormatting sqref="N836:N840">
    <cfRule type="cellIs" dxfId="644" priority="2698" operator="equal">
      <formula>7210</formula>
    </cfRule>
  </conditionalFormatting>
  <conditionalFormatting sqref="N836:N840">
    <cfRule type="cellIs" dxfId="643" priority="2699" operator="equal">
      <formula>4910</formula>
    </cfRule>
  </conditionalFormatting>
  <conditionalFormatting sqref="N836:N840">
    <cfRule type="cellIs" dxfId="642" priority="2700" operator="equal">
      <formula>6210</formula>
    </cfRule>
  </conditionalFormatting>
  <conditionalFormatting sqref="N836:N840">
    <cfRule type="cellIs" dxfId="641" priority="2701" operator="equal">
      <formula>5410</formula>
    </cfRule>
  </conditionalFormatting>
  <conditionalFormatting sqref="N836:N840">
    <cfRule type="cellIs" dxfId="640" priority="2702" operator="equal">
      <formula>3210</formula>
    </cfRule>
  </conditionalFormatting>
  <conditionalFormatting sqref="N836:N840">
    <cfRule type="cellIs" dxfId="639" priority="2703" operator="equal">
      <formula>111</formula>
    </cfRule>
  </conditionalFormatting>
  <conditionalFormatting sqref="F836:F840">
    <cfRule type="cellIs" dxfId="638" priority="2704" operator="equal">
      <formula>12</formula>
    </cfRule>
  </conditionalFormatting>
  <conditionalFormatting sqref="F836:F840">
    <cfRule type="cellIs" dxfId="637" priority="2705" operator="equal">
      <formula>52</formula>
    </cfRule>
  </conditionalFormatting>
  <conditionalFormatting sqref="F836:F840">
    <cfRule type="cellIs" dxfId="636" priority="2706" operator="equal">
      <formula>82</formula>
    </cfRule>
  </conditionalFormatting>
  <conditionalFormatting sqref="F836:F840">
    <cfRule type="cellIs" dxfId="635" priority="2707" operator="equal">
      <formula>72</formula>
    </cfRule>
  </conditionalFormatting>
  <conditionalFormatting sqref="F836:F840">
    <cfRule type="cellIs" dxfId="634" priority="2708" operator="equal">
      <formula>49</formula>
    </cfRule>
  </conditionalFormatting>
  <conditionalFormatting sqref="F836:F840">
    <cfRule type="cellIs" dxfId="633" priority="2709" operator="equal">
      <formula>62</formula>
    </cfRule>
  </conditionalFormatting>
  <conditionalFormatting sqref="F836:F840">
    <cfRule type="cellIs" dxfId="632" priority="2710" operator="equal">
      <formula>54</formula>
    </cfRule>
  </conditionalFormatting>
  <conditionalFormatting sqref="F836:F840">
    <cfRule type="cellIs" dxfId="631" priority="2711" operator="equal">
      <formula>32</formula>
    </cfRule>
  </conditionalFormatting>
  <conditionalFormatting sqref="F836:F840">
    <cfRule type="cellIs" dxfId="630" priority="2712" operator="equal">
      <formula>11</formula>
    </cfRule>
  </conditionalFormatting>
  <conditionalFormatting sqref="K842:M846">
    <cfRule type="cellIs" dxfId="629" priority="2713" operator="equal">
      <formula>0</formula>
    </cfRule>
  </conditionalFormatting>
  <conditionalFormatting sqref="H842:H846">
    <cfRule type="cellIs" dxfId="628" priority="2714" operator="equal">
      <formula>"x"</formula>
    </cfRule>
  </conditionalFormatting>
  <conditionalFormatting sqref="H842:H846">
    <cfRule type="cellIs" dxfId="627" priority="2715" operator="equal">
      <formula>"x"</formula>
    </cfRule>
  </conditionalFormatting>
  <conditionalFormatting sqref="H842:H846">
    <cfRule type="cellIs" dxfId="626" priority="2716" operator="greaterThan">
      <formula>1753</formula>
    </cfRule>
  </conditionalFormatting>
  <conditionalFormatting sqref="N842:N846">
    <cfRule type="cellIs" dxfId="625" priority="2717" operator="between">
      <formula>121</formula>
      <formula>129</formula>
    </cfRule>
  </conditionalFormatting>
  <conditionalFormatting sqref="N842:N846">
    <cfRule type="cellIs" dxfId="624" priority="2718" operator="equal">
      <formula>527</formula>
    </cfRule>
  </conditionalFormatting>
  <conditionalFormatting sqref="N842:N846">
    <cfRule type="cellIs" dxfId="623" priority="2719" operator="equal">
      <formula>5212</formula>
    </cfRule>
  </conditionalFormatting>
  <conditionalFormatting sqref="N842:N846">
    <cfRule type="cellIs" dxfId="622" priority="2720" operator="equal">
      <formula>526</formula>
    </cfRule>
  </conditionalFormatting>
  <conditionalFormatting sqref="N842:N846">
    <cfRule type="cellIs" dxfId="621" priority="2721" operator="equal">
      <formula>8210</formula>
    </cfRule>
  </conditionalFormatting>
  <conditionalFormatting sqref="N842:N846">
    <cfRule type="cellIs" dxfId="620" priority="2722" operator="equal">
      <formula>7210</formula>
    </cfRule>
  </conditionalFormatting>
  <conditionalFormatting sqref="N842:N846">
    <cfRule type="cellIs" dxfId="619" priority="2723" operator="equal">
      <formula>4910</formula>
    </cfRule>
  </conditionalFormatting>
  <conditionalFormatting sqref="N842:N846">
    <cfRule type="cellIs" dxfId="618" priority="2724" operator="equal">
      <formula>6210</formula>
    </cfRule>
  </conditionalFormatting>
  <conditionalFormatting sqref="N842:N846">
    <cfRule type="cellIs" dxfId="617" priority="2725" operator="equal">
      <formula>5410</formula>
    </cfRule>
  </conditionalFormatting>
  <conditionalFormatting sqref="N842:N846">
    <cfRule type="cellIs" dxfId="616" priority="2726" operator="equal">
      <formula>3210</formula>
    </cfRule>
  </conditionalFormatting>
  <conditionalFormatting sqref="N842:N846">
    <cfRule type="cellIs" dxfId="615" priority="2727" operator="equal">
      <formula>111</formula>
    </cfRule>
  </conditionalFormatting>
  <conditionalFormatting sqref="F842:F846">
    <cfRule type="cellIs" dxfId="614" priority="2728" operator="equal">
      <formula>12</formula>
    </cfRule>
  </conditionalFormatting>
  <conditionalFormatting sqref="F842:F846">
    <cfRule type="cellIs" dxfId="613" priority="2729" operator="equal">
      <formula>52</formula>
    </cfRule>
  </conditionalFormatting>
  <conditionalFormatting sqref="F842:F846">
    <cfRule type="cellIs" dxfId="612" priority="2730" operator="equal">
      <formula>82</formula>
    </cfRule>
  </conditionalFormatting>
  <conditionalFormatting sqref="F842:F846">
    <cfRule type="cellIs" dxfId="611" priority="2731" operator="equal">
      <formula>72</formula>
    </cfRule>
  </conditionalFormatting>
  <conditionalFormatting sqref="F842:F846">
    <cfRule type="cellIs" dxfId="610" priority="2732" operator="equal">
      <formula>49</formula>
    </cfRule>
  </conditionalFormatting>
  <conditionalFormatting sqref="F842:F846">
    <cfRule type="cellIs" dxfId="609" priority="2733" operator="equal">
      <formula>62</formula>
    </cfRule>
  </conditionalFormatting>
  <conditionalFormatting sqref="F842:F846">
    <cfRule type="cellIs" dxfId="608" priority="2734" operator="equal">
      <formula>54</formula>
    </cfRule>
  </conditionalFormatting>
  <conditionalFormatting sqref="F842:F846">
    <cfRule type="cellIs" dxfId="607" priority="2735" operator="equal">
      <formula>32</formula>
    </cfRule>
  </conditionalFormatting>
  <conditionalFormatting sqref="F842:F846">
    <cfRule type="cellIs" dxfId="606" priority="2736" operator="equal">
      <formula>11</formula>
    </cfRule>
  </conditionalFormatting>
  <conditionalFormatting sqref="K850:M854">
    <cfRule type="cellIs" dxfId="605" priority="2737" operator="equal">
      <formula>0</formula>
    </cfRule>
  </conditionalFormatting>
  <conditionalFormatting sqref="H850:H854">
    <cfRule type="cellIs" dxfId="604" priority="2738" operator="equal">
      <formula>"x"</formula>
    </cfRule>
  </conditionalFormatting>
  <conditionalFormatting sqref="H850:H854">
    <cfRule type="cellIs" dxfId="603" priority="2739" operator="equal">
      <formula>"x"</formula>
    </cfRule>
  </conditionalFormatting>
  <conditionalFormatting sqref="H850:H854">
    <cfRule type="cellIs" dxfId="602" priority="2740" operator="greaterThan">
      <formula>1753</formula>
    </cfRule>
  </conditionalFormatting>
  <conditionalFormatting sqref="N850:N854">
    <cfRule type="cellIs" dxfId="601" priority="2741" operator="between">
      <formula>121</formula>
      <formula>129</formula>
    </cfRule>
  </conditionalFormatting>
  <conditionalFormatting sqref="N850:N854">
    <cfRule type="cellIs" dxfId="600" priority="2742" operator="equal">
      <formula>527</formula>
    </cfRule>
  </conditionalFormatting>
  <conditionalFormatting sqref="N850:N854">
    <cfRule type="cellIs" dxfId="599" priority="2743" operator="equal">
      <formula>5212</formula>
    </cfRule>
  </conditionalFormatting>
  <conditionalFormatting sqref="N850:N854">
    <cfRule type="cellIs" dxfId="598" priority="2744" operator="equal">
      <formula>526</formula>
    </cfRule>
  </conditionalFormatting>
  <conditionalFormatting sqref="N850:N854">
    <cfRule type="cellIs" dxfId="597" priority="2745" operator="equal">
      <formula>8210</formula>
    </cfRule>
  </conditionalFormatting>
  <conditionalFormatting sqref="N850:N854">
    <cfRule type="cellIs" dxfId="596" priority="2746" operator="equal">
      <formula>7210</formula>
    </cfRule>
  </conditionalFormatting>
  <conditionalFormatting sqref="N850:N854">
    <cfRule type="cellIs" dxfId="595" priority="2747" operator="equal">
      <formula>4910</formula>
    </cfRule>
  </conditionalFormatting>
  <conditionalFormatting sqref="N850:N854">
    <cfRule type="cellIs" dxfId="594" priority="2748" operator="equal">
      <formula>6210</formula>
    </cfRule>
  </conditionalFormatting>
  <conditionalFormatting sqref="N850:N854">
    <cfRule type="cellIs" dxfId="593" priority="2749" operator="equal">
      <formula>5410</formula>
    </cfRule>
  </conditionalFormatting>
  <conditionalFormatting sqref="N850:N854">
    <cfRule type="cellIs" dxfId="592" priority="2750" operator="equal">
      <formula>3210</formula>
    </cfRule>
  </conditionalFormatting>
  <conditionalFormatting sqref="N850:N854">
    <cfRule type="cellIs" dxfId="591" priority="2751" operator="equal">
      <formula>111</formula>
    </cfRule>
  </conditionalFormatting>
  <conditionalFormatting sqref="F850:F854">
    <cfRule type="cellIs" dxfId="590" priority="2752" operator="equal">
      <formula>12</formula>
    </cfRule>
  </conditionalFormatting>
  <conditionalFormatting sqref="F850:F854">
    <cfRule type="cellIs" dxfId="589" priority="2753" operator="equal">
      <formula>52</formula>
    </cfRule>
  </conditionalFormatting>
  <conditionalFormatting sqref="F850:F854">
    <cfRule type="cellIs" dxfId="588" priority="2754" operator="equal">
      <formula>82</formula>
    </cfRule>
  </conditionalFormatting>
  <conditionalFormatting sqref="F850:F854">
    <cfRule type="cellIs" dxfId="587" priority="2755" operator="equal">
      <formula>72</formula>
    </cfRule>
  </conditionalFormatting>
  <conditionalFormatting sqref="F850:F854">
    <cfRule type="cellIs" dxfId="586" priority="2756" operator="equal">
      <formula>49</formula>
    </cfRule>
  </conditionalFormatting>
  <conditionalFormatting sqref="F850:F854">
    <cfRule type="cellIs" dxfId="585" priority="2757" operator="equal">
      <formula>62</formula>
    </cfRule>
  </conditionalFormatting>
  <conditionalFormatting sqref="F850:F854">
    <cfRule type="cellIs" dxfId="584" priority="2758" operator="equal">
      <formula>54</formula>
    </cfRule>
  </conditionalFormatting>
  <conditionalFormatting sqref="F850:F854">
    <cfRule type="cellIs" dxfId="583" priority="2759" operator="equal">
      <formula>32</formula>
    </cfRule>
  </conditionalFormatting>
  <conditionalFormatting sqref="F850:F854">
    <cfRule type="cellIs" dxfId="582" priority="2760" operator="equal">
      <formula>11</formula>
    </cfRule>
  </conditionalFormatting>
  <conditionalFormatting sqref="K856:M860">
    <cfRule type="cellIs" dxfId="581" priority="2761" operator="equal">
      <formula>0</formula>
    </cfRule>
  </conditionalFormatting>
  <conditionalFormatting sqref="H856:H860">
    <cfRule type="cellIs" dxfId="580" priority="2762" operator="equal">
      <formula>"x"</formula>
    </cfRule>
  </conditionalFormatting>
  <conditionalFormatting sqref="H856:H860">
    <cfRule type="cellIs" dxfId="579" priority="2763" operator="equal">
      <formula>"x"</formula>
    </cfRule>
  </conditionalFormatting>
  <conditionalFormatting sqref="H856:H860">
    <cfRule type="cellIs" dxfId="578" priority="2764" operator="greaterThan">
      <formula>1753</formula>
    </cfRule>
  </conditionalFormatting>
  <conditionalFormatting sqref="N856:N860">
    <cfRule type="cellIs" dxfId="577" priority="2765" operator="between">
      <formula>121</formula>
      <formula>129</formula>
    </cfRule>
  </conditionalFormatting>
  <conditionalFormatting sqref="N856:N860">
    <cfRule type="cellIs" dxfId="576" priority="2766" operator="equal">
      <formula>527</formula>
    </cfRule>
  </conditionalFormatting>
  <conditionalFormatting sqref="N856:N860">
    <cfRule type="cellIs" dxfId="575" priority="2767" operator="equal">
      <formula>5212</formula>
    </cfRule>
  </conditionalFormatting>
  <conditionalFormatting sqref="N856:N860">
    <cfRule type="cellIs" dxfId="574" priority="2768" operator="equal">
      <formula>526</formula>
    </cfRule>
  </conditionalFormatting>
  <conditionalFormatting sqref="N856:N860">
    <cfRule type="cellIs" dxfId="573" priority="2769" operator="equal">
      <formula>8210</formula>
    </cfRule>
  </conditionalFormatting>
  <conditionalFormatting sqref="N856:N860">
    <cfRule type="cellIs" dxfId="572" priority="2770" operator="equal">
      <formula>7210</formula>
    </cfRule>
  </conditionalFormatting>
  <conditionalFormatting sqref="N856:N860">
    <cfRule type="cellIs" dxfId="571" priority="2771" operator="equal">
      <formula>4910</formula>
    </cfRule>
  </conditionalFormatting>
  <conditionalFormatting sqref="N856:N860">
    <cfRule type="cellIs" dxfId="570" priority="2772" operator="equal">
      <formula>6210</formula>
    </cfRule>
  </conditionalFormatting>
  <conditionalFormatting sqref="N856:N860">
    <cfRule type="cellIs" dxfId="569" priority="2773" operator="equal">
      <formula>5410</formula>
    </cfRule>
  </conditionalFormatting>
  <conditionalFormatting sqref="N856:N860">
    <cfRule type="cellIs" dxfId="568" priority="2774" operator="equal">
      <formula>3210</formula>
    </cfRule>
  </conditionalFormatting>
  <conditionalFormatting sqref="N856:N860">
    <cfRule type="cellIs" dxfId="567" priority="2775" operator="equal">
      <formula>111</formula>
    </cfRule>
  </conditionalFormatting>
  <conditionalFormatting sqref="F856:F860">
    <cfRule type="cellIs" dxfId="566" priority="2776" operator="equal">
      <formula>12</formula>
    </cfRule>
  </conditionalFormatting>
  <conditionalFormatting sqref="F856:F860">
    <cfRule type="cellIs" dxfId="565" priority="2777" operator="equal">
      <formula>52</formula>
    </cfRule>
  </conditionalFormatting>
  <conditionalFormatting sqref="F856:F860">
    <cfRule type="cellIs" dxfId="564" priority="2778" operator="equal">
      <formula>82</formula>
    </cfRule>
  </conditionalFormatting>
  <conditionalFormatting sqref="F856:F860">
    <cfRule type="cellIs" dxfId="563" priority="2779" operator="equal">
      <formula>72</formula>
    </cfRule>
  </conditionalFormatting>
  <conditionalFormatting sqref="F856:F860">
    <cfRule type="cellIs" dxfId="562" priority="2780" operator="equal">
      <formula>49</formula>
    </cfRule>
  </conditionalFormatting>
  <conditionalFormatting sqref="F856:F860">
    <cfRule type="cellIs" dxfId="561" priority="2781" operator="equal">
      <formula>62</formula>
    </cfRule>
  </conditionalFormatting>
  <conditionalFormatting sqref="F856:F860">
    <cfRule type="cellIs" dxfId="560" priority="2782" operator="equal">
      <formula>54</formula>
    </cfRule>
  </conditionalFormatting>
  <conditionalFormatting sqref="F856:F860">
    <cfRule type="cellIs" dxfId="559" priority="2783" operator="equal">
      <formula>32</formula>
    </cfRule>
  </conditionalFormatting>
  <conditionalFormatting sqref="F856:F860">
    <cfRule type="cellIs" dxfId="558" priority="2784" operator="equal">
      <formula>11</formula>
    </cfRule>
  </conditionalFormatting>
  <conditionalFormatting sqref="K864:M868">
    <cfRule type="cellIs" dxfId="557" priority="2785" operator="equal">
      <formula>0</formula>
    </cfRule>
  </conditionalFormatting>
  <conditionalFormatting sqref="H864:H868">
    <cfRule type="cellIs" dxfId="556" priority="2786" operator="equal">
      <formula>"x"</formula>
    </cfRule>
  </conditionalFormatting>
  <conditionalFormatting sqref="H864:H868">
    <cfRule type="cellIs" dxfId="555" priority="2787" operator="equal">
      <formula>"x"</formula>
    </cfRule>
  </conditionalFormatting>
  <conditionalFormatting sqref="H864:H868">
    <cfRule type="cellIs" dxfId="554" priority="2788" operator="greaterThan">
      <formula>1753</formula>
    </cfRule>
  </conditionalFormatting>
  <conditionalFormatting sqref="N864:N868">
    <cfRule type="cellIs" dxfId="553" priority="2789" operator="between">
      <formula>121</formula>
      <formula>129</formula>
    </cfRule>
  </conditionalFormatting>
  <conditionalFormatting sqref="N864:N868">
    <cfRule type="cellIs" dxfId="552" priority="2790" operator="equal">
      <formula>527</formula>
    </cfRule>
  </conditionalFormatting>
  <conditionalFormatting sqref="N864:N868">
    <cfRule type="cellIs" dxfId="551" priority="2791" operator="equal">
      <formula>5212</formula>
    </cfRule>
  </conditionalFormatting>
  <conditionalFormatting sqref="N864:N868">
    <cfRule type="cellIs" dxfId="550" priority="2792" operator="equal">
      <formula>526</formula>
    </cfRule>
  </conditionalFormatting>
  <conditionalFormatting sqref="N864:N868">
    <cfRule type="cellIs" dxfId="549" priority="2793" operator="equal">
      <formula>8210</formula>
    </cfRule>
  </conditionalFormatting>
  <conditionalFormatting sqref="N864:N868">
    <cfRule type="cellIs" dxfId="548" priority="2794" operator="equal">
      <formula>7210</formula>
    </cfRule>
  </conditionalFormatting>
  <conditionalFormatting sqref="N864:N868">
    <cfRule type="cellIs" dxfId="547" priority="2795" operator="equal">
      <formula>4910</formula>
    </cfRule>
  </conditionalFormatting>
  <conditionalFormatting sqref="N864:N868">
    <cfRule type="cellIs" dxfId="546" priority="2796" operator="equal">
      <formula>6210</formula>
    </cfRule>
  </conditionalFormatting>
  <conditionalFormatting sqref="N864:N868">
    <cfRule type="cellIs" dxfId="545" priority="2797" operator="equal">
      <formula>5410</formula>
    </cfRule>
  </conditionalFormatting>
  <conditionalFormatting sqref="N864:N868">
    <cfRule type="cellIs" dxfId="544" priority="2798" operator="equal">
      <formula>3210</formula>
    </cfRule>
  </conditionalFormatting>
  <conditionalFormatting sqref="N864:N868">
    <cfRule type="cellIs" dxfId="543" priority="2799" operator="equal">
      <formula>111</formula>
    </cfRule>
  </conditionalFormatting>
  <conditionalFormatting sqref="F864:F868">
    <cfRule type="cellIs" dxfId="542" priority="2800" operator="equal">
      <formula>12</formula>
    </cfRule>
  </conditionalFormatting>
  <conditionalFormatting sqref="F864:F868">
    <cfRule type="cellIs" dxfId="541" priority="2801" operator="equal">
      <formula>52</formula>
    </cfRule>
  </conditionalFormatting>
  <conditionalFormatting sqref="F864:F868">
    <cfRule type="cellIs" dxfId="540" priority="2802" operator="equal">
      <formula>82</formula>
    </cfRule>
  </conditionalFormatting>
  <conditionalFormatting sqref="F864:F868">
    <cfRule type="cellIs" dxfId="539" priority="2803" operator="equal">
      <formula>72</formula>
    </cfRule>
  </conditionalFormatting>
  <conditionalFormatting sqref="F864:F868">
    <cfRule type="cellIs" dxfId="538" priority="2804" operator="equal">
      <formula>49</formula>
    </cfRule>
  </conditionalFormatting>
  <conditionalFormatting sqref="F864:F868">
    <cfRule type="cellIs" dxfId="537" priority="2805" operator="equal">
      <formula>62</formula>
    </cfRule>
  </conditionalFormatting>
  <conditionalFormatting sqref="F864:F868">
    <cfRule type="cellIs" dxfId="536" priority="2806" operator="equal">
      <formula>54</formula>
    </cfRule>
  </conditionalFormatting>
  <conditionalFormatting sqref="F864:F868">
    <cfRule type="cellIs" dxfId="535" priority="2807" operator="equal">
      <formula>32</formula>
    </cfRule>
  </conditionalFormatting>
  <conditionalFormatting sqref="F864:F868">
    <cfRule type="cellIs" dxfId="534" priority="2808" operator="equal">
      <formula>11</formula>
    </cfRule>
  </conditionalFormatting>
  <conditionalFormatting sqref="K870:M874">
    <cfRule type="cellIs" dxfId="533" priority="2809" operator="equal">
      <formula>0</formula>
    </cfRule>
  </conditionalFormatting>
  <conditionalFormatting sqref="H870:H874">
    <cfRule type="cellIs" dxfId="532" priority="2810" operator="equal">
      <formula>"x"</formula>
    </cfRule>
  </conditionalFormatting>
  <conditionalFormatting sqref="H870:H874">
    <cfRule type="cellIs" dxfId="531" priority="2811" operator="equal">
      <formula>"x"</formula>
    </cfRule>
  </conditionalFormatting>
  <conditionalFormatting sqref="H870:H874">
    <cfRule type="cellIs" dxfId="530" priority="2812" operator="greaterThan">
      <formula>1753</formula>
    </cfRule>
  </conditionalFormatting>
  <conditionalFormatting sqref="N870:N874">
    <cfRule type="cellIs" dxfId="529" priority="2813" operator="between">
      <formula>121</formula>
      <formula>129</formula>
    </cfRule>
  </conditionalFormatting>
  <conditionalFormatting sqref="N870:N874">
    <cfRule type="cellIs" dxfId="528" priority="2814" operator="equal">
      <formula>527</formula>
    </cfRule>
  </conditionalFormatting>
  <conditionalFormatting sqref="N870:N874">
    <cfRule type="cellIs" dxfId="527" priority="2815" operator="equal">
      <formula>5212</formula>
    </cfRule>
  </conditionalFormatting>
  <conditionalFormatting sqref="N870:N874">
    <cfRule type="cellIs" dxfId="526" priority="2816" operator="equal">
      <formula>526</formula>
    </cfRule>
  </conditionalFormatting>
  <conditionalFormatting sqref="N870:N874">
    <cfRule type="cellIs" dxfId="525" priority="2817" operator="equal">
      <formula>8210</formula>
    </cfRule>
  </conditionalFormatting>
  <conditionalFormatting sqref="N870:N874">
    <cfRule type="cellIs" dxfId="524" priority="2818" operator="equal">
      <formula>7210</formula>
    </cfRule>
  </conditionalFormatting>
  <conditionalFormatting sqref="N870:N874">
    <cfRule type="cellIs" dxfId="523" priority="2819" operator="equal">
      <formula>4910</formula>
    </cfRule>
  </conditionalFormatting>
  <conditionalFormatting sqref="N870:N874">
    <cfRule type="cellIs" dxfId="522" priority="2820" operator="equal">
      <formula>6210</formula>
    </cfRule>
  </conditionalFormatting>
  <conditionalFormatting sqref="N870:N874">
    <cfRule type="cellIs" dxfId="521" priority="2821" operator="equal">
      <formula>5410</formula>
    </cfRule>
  </conditionalFormatting>
  <conditionalFormatting sqref="N870:N874">
    <cfRule type="cellIs" dxfId="520" priority="2822" operator="equal">
      <formula>3210</formula>
    </cfRule>
  </conditionalFormatting>
  <conditionalFormatting sqref="N870:N874">
    <cfRule type="cellIs" dxfId="519" priority="2823" operator="equal">
      <formula>111</formula>
    </cfRule>
  </conditionalFormatting>
  <conditionalFormatting sqref="F870:F874">
    <cfRule type="cellIs" dxfId="518" priority="2824" operator="equal">
      <formula>12</formula>
    </cfRule>
  </conditionalFormatting>
  <conditionalFormatting sqref="F870:F874">
    <cfRule type="cellIs" dxfId="517" priority="2825" operator="equal">
      <formula>52</formula>
    </cfRule>
  </conditionalFormatting>
  <conditionalFormatting sqref="F870:F874">
    <cfRule type="cellIs" dxfId="516" priority="2826" operator="equal">
      <formula>82</formula>
    </cfRule>
  </conditionalFormatting>
  <conditionalFormatting sqref="F870:F874">
    <cfRule type="cellIs" dxfId="515" priority="2827" operator="equal">
      <formula>72</formula>
    </cfRule>
  </conditionalFormatting>
  <conditionalFormatting sqref="F870:F874">
    <cfRule type="cellIs" dxfId="514" priority="2828" operator="equal">
      <formula>49</formula>
    </cfRule>
  </conditionalFormatting>
  <conditionalFormatting sqref="F870:F874">
    <cfRule type="cellIs" dxfId="513" priority="2829" operator="equal">
      <formula>62</formula>
    </cfRule>
  </conditionalFormatting>
  <conditionalFormatting sqref="F870:F874">
    <cfRule type="cellIs" dxfId="512" priority="2830" operator="equal">
      <formula>54</formula>
    </cfRule>
  </conditionalFormatting>
  <conditionalFormatting sqref="F870:F874">
    <cfRule type="cellIs" dxfId="511" priority="2831" operator="equal">
      <formula>32</formula>
    </cfRule>
  </conditionalFormatting>
  <conditionalFormatting sqref="F870:F874">
    <cfRule type="cellIs" dxfId="510" priority="2832" operator="equal">
      <formula>11</formula>
    </cfRule>
  </conditionalFormatting>
  <conditionalFormatting sqref="K879:M883">
    <cfRule type="cellIs" dxfId="509" priority="2833" operator="equal">
      <formula>0</formula>
    </cfRule>
  </conditionalFormatting>
  <conditionalFormatting sqref="H879:H883">
    <cfRule type="cellIs" dxfId="508" priority="2834" operator="equal">
      <formula>"x"</formula>
    </cfRule>
  </conditionalFormatting>
  <conditionalFormatting sqref="H879:H883">
    <cfRule type="cellIs" dxfId="507" priority="2835" operator="equal">
      <formula>"x"</formula>
    </cfRule>
  </conditionalFormatting>
  <conditionalFormatting sqref="H879:H883">
    <cfRule type="cellIs" dxfId="506" priority="2836" operator="greaterThan">
      <formula>1753</formula>
    </cfRule>
  </conditionalFormatting>
  <conditionalFormatting sqref="N879:N883">
    <cfRule type="cellIs" dxfId="505" priority="2837" operator="between">
      <formula>121</formula>
      <formula>129</formula>
    </cfRule>
  </conditionalFormatting>
  <conditionalFormatting sqref="N879:N883">
    <cfRule type="cellIs" dxfId="504" priority="2838" operator="equal">
      <formula>527</formula>
    </cfRule>
  </conditionalFormatting>
  <conditionalFormatting sqref="N879:N883">
    <cfRule type="cellIs" dxfId="503" priority="2839" operator="equal">
      <formula>5212</formula>
    </cfRule>
  </conditionalFormatting>
  <conditionalFormatting sqref="N879:N883">
    <cfRule type="cellIs" dxfId="502" priority="2840" operator="equal">
      <formula>526</formula>
    </cfRule>
  </conditionalFormatting>
  <conditionalFormatting sqref="N879:N883">
    <cfRule type="cellIs" dxfId="501" priority="2841" operator="equal">
      <formula>8210</formula>
    </cfRule>
  </conditionalFormatting>
  <conditionalFormatting sqref="N879:N883">
    <cfRule type="cellIs" dxfId="500" priority="2842" operator="equal">
      <formula>7210</formula>
    </cfRule>
  </conditionalFormatting>
  <conditionalFormatting sqref="N879:N883">
    <cfRule type="cellIs" dxfId="499" priority="2843" operator="equal">
      <formula>4910</formula>
    </cfRule>
  </conditionalFormatting>
  <conditionalFormatting sqref="N879:N883">
    <cfRule type="cellIs" dxfId="498" priority="2844" operator="equal">
      <formula>6210</formula>
    </cfRule>
  </conditionalFormatting>
  <conditionalFormatting sqref="N879:N883">
    <cfRule type="cellIs" dxfId="497" priority="2845" operator="equal">
      <formula>5410</formula>
    </cfRule>
  </conditionalFormatting>
  <conditionalFormatting sqref="N879:N883">
    <cfRule type="cellIs" dxfId="496" priority="2846" operator="equal">
      <formula>3210</formula>
    </cfRule>
  </conditionalFormatting>
  <conditionalFormatting sqref="N879:N883">
    <cfRule type="cellIs" dxfId="495" priority="2847" operator="equal">
      <formula>111</formula>
    </cfRule>
  </conditionalFormatting>
  <conditionalFormatting sqref="F879:F883">
    <cfRule type="cellIs" dxfId="494" priority="2848" operator="equal">
      <formula>12</formula>
    </cfRule>
  </conditionalFormatting>
  <conditionalFormatting sqref="F879:F883">
    <cfRule type="cellIs" dxfId="493" priority="2849" operator="equal">
      <formula>52</formula>
    </cfRule>
  </conditionalFormatting>
  <conditionalFormatting sqref="F879:F883">
    <cfRule type="cellIs" dxfId="492" priority="2850" operator="equal">
      <formula>82</formula>
    </cfRule>
  </conditionalFormatting>
  <conditionalFormatting sqref="F879:F883">
    <cfRule type="cellIs" dxfId="491" priority="2851" operator="equal">
      <formula>72</formula>
    </cfRule>
  </conditionalFormatting>
  <conditionalFormatting sqref="F879:F883">
    <cfRule type="cellIs" dxfId="490" priority="2852" operator="equal">
      <formula>49</formula>
    </cfRule>
  </conditionalFormatting>
  <conditionalFormatting sqref="F879:F883">
    <cfRule type="cellIs" dxfId="489" priority="2853" operator="equal">
      <formula>62</formula>
    </cfRule>
  </conditionalFormatting>
  <conditionalFormatting sqref="F879:F883">
    <cfRule type="cellIs" dxfId="488" priority="2854" operator="equal">
      <formula>54</formula>
    </cfRule>
  </conditionalFormatting>
  <conditionalFormatting sqref="F879:F883">
    <cfRule type="cellIs" dxfId="487" priority="2855" operator="equal">
      <formula>32</formula>
    </cfRule>
  </conditionalFormatting>
  <conditionalFormatting sqref="F879:F883">
    <cfRule type="cellIs" dxfId="486" priority="2856" operator="equal">
      <formula>11</formula>
    </cfRule>
  </conditionalFormatting>
  <conditionalFormatting sqref="K887:M891">
    <cfRule type="cellIs" dxfId="485" priority="2857" operator="equal">
      <formula>0</formula>
    </cfRule>
  </conditionalFormatting>
  <conditionalFormatting sqref="H887:H891">
    <cfRule type="cellIs" dxfId="484" priority="2858" operator="equal">
      <formula>"x"</formula>
    </cfRule>
  </conditionalFormatting>
  <conditionalFormatting sqref="H887:H891">
    <cfRule type="cellIs" dxfId="483" priority="2859" operator="equal">
      <formula>"x"</formula>
    </cfRule>
  </conditionalFormatting>
  <conditionalFormatting sqref="H887:H891">
    <cfRule type="cellIs" dxfId="482" priority="2860" operator="greaterThan">
      <formula>1753</formula>
    </cfRule>
  </conditionalFormatting>
  <conditionalFormatting sqref="N887:N891">
    <cfRule type="cellIs" dxfId="481" priority="2861" operator="between">
      <formula>121</formula>
      <formula>129</formula>
    </cfRule>
  </conditionalFormatting>
  <conditionalFormatting sqref="N887:N891">
    <cfRule type="cellIs" dxfId="480" priority="2862" operator="equal">
      <formula>527</formula>
    </cfRule>
  </conditionalFormatting>
  <conditionalFormatting sqref="N887:N891">
    <cfRule type="cellIs" dxfId="479" priority="2863" operator="equal">
      <formula>5212</formula>
    </cfRule>
  </conditionalFormatting>
  <conditionalFormatting sqref="N887:N891">
    <cfRule type="cellIs" dxfId="478" priority="2864" operator="equal">
      <formula>526</formula>
    </cfRule>
  </conditionalFormatting>
  <conditionalFormatting sqref="N887:N891">
    <cfRule type="cellIs" dxfId="477" priority="2865" operator="equal">
      <formula>8210</formula>
    </cfRule>
  </conditionalFormatting>
  <conditionalFormatting sqref="N887:N891">
    <cfRule type="cellIs" dxfId="476" priority="2866" operator="equal">
      <formula>7210</formula>
    </cfRule>
  </conditionalFormatting>
  <conditionalFormatting sqref="N887:N891">
    <cfRule type="cellIs" dxfId="475" priority="2867" operator="equal">
      <formula>4910</formula>
    </cfRule>
  </conditionalFormatting>
  <conditionalFormatting sqref="N887:N891">
    <cfRule type="cellIs" dxfId="474" priority="2868" operator="equal">
      <formula>6210</formula>
    </cfRule>
  </conditionalFormatting>
  <conditionalFormatting sqref="N887:N891">
    <cfRule type="cellIs" dxfId="473" priority="2869" operator="equal">
      <formula>5410</formula>
    </cfRule>
  </conditionalFormatting>
  <conditionalFormatting sqref="N887:N891">
    <cfRule type="cellIs" dxfId="472" priority="2870" operator="equal">
      <formula>3210</formula>
    </cfRule>
  </conditionalFormatting>
  <conditionalFormatting sqref="N887:N891">
    <cfRule type="cellIs" dxfId="471" priority="2871" operator="equal">
      <formula>111</formula>
    </cfRule>
  </conditionalFormatting>
  <conditionalFormatting sqref="F887:F891">
    <cfRule type="cellIs" dxfId="470" priority="2872" operator="equal">
      <formula>12</formula>
    </cfRule>
  </conditionalFormatting>
  <conditionalFormatting sqref="F887:F891">
    <cfRule type="cellIs" dxfId="469" priority="2873" operator="equal">
      <formula>52</formula>
    </cfRule>
  </conditionalFormatting>
  <conditionalFormatting sqref="F887:F891">
    <cfRule type="cellIs" dxfId="468" priority="2874" operator="equal">
      <formula>82</formula>
    </cfRule>
  </conditionalFormatting>
  <conditionalFormatting sqref="F887:F891">
    <cfRule type="cellIs" dxfId="467" priority="2875" operator="equal">
      <formula>72</formula>
    </cfRule>
  </conditionalFormatting>
  <conditionalFormatting sqref="F887:F891">
    <cfRule type="cellIs" dxfId="466" priority="2876" operator="equal">
      <formula>49</formula>
    </cfRule>
  </conditionalFormatting>
  <conditionalFormatting sqref="F887:F891">
    <cfRule type="cellIs" dxfId="465" priority="2877" operator="equal">
      <formula>62</formula>
    </cfRule>
  </conditionalFormatting>
  <conditionalFormatting sqref="F887:F891">
    <cfRule type="cellIs" dxfId="464" priority="2878" operator="equal">
      <formula>54</formula>
    </cfRule>
  </conditionalFormatting>
  <conditionalFormatting sqref="F887:F891">
    <cfRule type="cellIs" dxfId="463" priority="2879" operator="equal">
      <formula>32</formula>
    </cfRule>
  </conditionalFormatting>
  <conditionalFormatting sqref="F887:F891">
    <cfRule type="cellIs" dxfId="462" priority="2880" operator="equal">
      <formula>11</formula>
    </cfRule>
  </conditionalFormatting>
  <conditionalFormatting sqref="K893:M897">
    <cfRule type="cellIs" dxfId="461" priority="2881" operator="equal">
      <formula>0</formula>
    </cfRule>
  </conditionalFormatting>
  <conditionalFormatting sqref="H893:H897">
    <cfRule type="cellIs" dxfId="460" priority="2882" operator="equal">
      <formula>"x"</formula>
    </cfRule>
  </conditionalFormatting>
  <conditionalFormatting sqref="H893:H897">
    <cfRule type="cellIs" dxfId="459" priority="2883" operator="equal">
      <formula>"x"</formula>
    </cfRule>
  </conditionalFormatting>
  <conditionalFormatting sqref="H893:H897">
    <cfRule type="cellIs" dxfId="458" priority="2884" operator="greaterThan">
      <formula>1753</formula>
    </cfRule>
  </conditionalFormatting>
  <conditionalFormatting sqref="N893:N897">
    <cfRule type="cellIs" dxfId="457" priority="2885" operator="between">
      <formula>121</formula>
      <formula>129</formula>
    </cfRule>
  </conditionalFormatting>
  <conditionalFormatting sqref="N893:N897">
    <cfRule type="cellIs" dxfId="456" priority="2886" operator="equal">
      <formula>527</formula>
    </cfRule>
  </conditionalFormatting>
  <conditionalFormatting sqref="N893:N897">
    <cfRule type="cellIs" dxfId="455" priority="2887" operator="equal">
      <formula>5212</formula>
    </cfRule>
  </conditionalFormatting>
  <conditionalFormatting sqref="N893:N897">
    <cfRule type="cellIs" dxfId="454" priority="2888" operator="equal">
      <formula>526</formula>
    </cfRule>
  </conditionalFormatting>
  <conditionalFormatting sqref="N893:N897">
    <cfRule type="cellIs" dxfId="453" priority="2889" operator="equal">
      <formula>8210</formula>
    </cfRule>
  </conditionalFormatting>
  <conditionalFormatting sqref="N893:N897">
    <cfRule type="cellIs" dxfId="452" priority="2890" operator="equal">
      <formula>7210</formula>
    </cfRule>
  </conditionalFormatting>
  <conditionalFormatting sqref="N893:N897">
    <cfRule type="cellIs" dxfId="451" priority="2891" operator="equal">
      <formula>4910</formula>
    </cfRule>
  </conditionalFormatting>
  <conditionalFormatting sqref="N893:N897">
    <cfRule type="cellIs" dxfId="450" priority="2892" operator="equal">
      <formula>6210</formula>
    </cfRule>
  </conditionalFormatting>
  <conditionalFormatting sqref="N893:N897">
    <cfRule type="cellIs" dxfId="449" priority="2893" operator="equal">
      <formula>5410</formula>
    </cfRule>
  </conditionalFormatting>
  <conditionalFormatting sqref="N893:N897">
    <cfRule type="cellIs" dxfId="448" priority="2894" operator="equal">
      <formula>3210</formula>
    </cfRule>
  </conditionalFormatting>
  <conditionalFormatting sqref="N893:N897">
    <cfRule type="cellIs" dxfId="447" priority="2895" operator="equal">
      <formula>111</formula>
    </cfRule>
  </conditionalFormatting>
  <conditionalFormatting sqref="F893:F897">
    <cfRule type="cellIs" dxfId="446" priority="2896" operator="equal">
      <formula>12</formula>
    </cfRule>
  </conditionalFormatting>
  <conditionalFormatting sqref="F893:F897">
    <cfRule type="cellIs" dxfId="445" priority="2897" operator="equal">
      <formula>52</formula>
    </cfRule>
  </conditionalFormatting>
  <conditionalFormatting sqref="F893:F897">
    <cfRule type="cellIs" dxfId="444" priority="2898" operator="equal">
      <formula>82</formula>
    </cfRule>
  </conditionalFormatting>
  <conditionalFormatting sqref="F893:F897">
    <cfRule type="cellIs" dxfId="443" priority="2899" operator="equal">
      <formula>72</formula>
    </cfRule>
  </conditionalFormatting>
  <conditionalFormatting sqref="F893:F897">
    <cfRule type="cellIs" dxfId="442" priority="2900" operator="equal">
      <formula>49</formula>
    </cfRule>
  </conditionalFormatting>
  <conditionalFormatting sqref="F893:F897">
    <cfRule type="cellIs" dxfId="441" priority="2901" operator="equal">
      <formula>62</formula>
    </cfRule>
  </conditionalFormatting>
  <conditionalFormatting sqref="F893:F897">
    <cfRule type="cellIs" dxfId="440" priority="2902" operator="equal">
      <formula>54</formula>
    </cfRule>
  </conditionalFormatting>
  <conditionalFormatting sqref="F893:F897">
    <cfRule type="cellIs" dxfId="439" priority="2903" operator="equal">
      <formula>32</formula>
    </cfRule>
  </conditionalFormatting>
  <conditionalFormatting sqref="F893:F897">
    <cfRule type="cellIs" dxfId="438" priority="2904" operator="equal">
      <formula>11</formula>
    </cfRule>
  </conditionalFormatting>
  <conditionalFormatting sqref="K900:M904">
    <cfRule type="cellIs" dxfId="437" priority="2905" operator="equal">
      <formula>0</formula>
    </cfRule>
  </conditionalFormatting>
  <conditionalFormatting sqref="H900:H904">
    <cfRule type="cellIs" dxfId="436" priority="2906" operator="equal">
      <formula>"x"</formula>
    </cfRule>
  </conditionalFormatting>
  <conditionalFormatting sqref="H900:H904">
    <cfRule type="cellIs" dxfId="435" priority="2907" operator="equal">
      <formula>"x"</formula>
    </cfRule>
  </conditionalFormatting>
  <conditionalFormatting sqref="H900:H904">
    <cfRule type="cellIs" dxfId="434" priority="2908" operator="greaterThan">
      <formula>1753</formula>
    </cfRule>
  </conditionalFormatting>
  <conditionalFormatting sqref="N900:N904">
    <cfRule type="cellIs" dxfId="433" priority="2909" operator="between">
      <formula>121</formula>
      <formula>129</formula>
    </cfRule>
  </conditionalFormatting>
  <conditionalFormatting sqref="N900:N904">
    <cfRule type="cellIs" dxfId="432" priority="2910" operator="equal">
      <formula>527</formula>
    </cfRule>
  </conditionalFormatting>
  <conditionalFormatting sqref="N900:N904">
    <cfRule type="cellIs" dxfId="431" priority="2911" operator="equal">
      <formula>5212</formula>
    </cfRule>
  </conditionalFormatting>
  <conditionalFormatting sqref="N900:N904">
    <cfRule type="cellIs" dxfId="430" priority="2912" operator="equal">
      <formula>526</formula>
    </cfRule>
  </conditionalFormatting>
  <conditionalFormatting sqref="N900:N904">
    <cfRule type="cellIs" dxfId="429" priority="2913" operator="equal">
      <formula>8210</formula>
    </cfRule>
  </conditionalFormatting>
  <conditionalFormatting sqref="N900:N904">
    <cfRule type="cellIs" dxfId="428" priority="2914" operator="equal">
      <formula>7210</formula>
    </cfRule>
  </conditionalFormatting>
  <conditionalFormatting sqref="N900:N904">
    <cfRule type="cellIs" dxfId="427" priority="2915" operator="equal">
      <formula>4910</formula>
    </cfRule>
  </conditionalFormatting>
  <conditionalFormatting sqref="N900:N904">
    <cfRule type="cellIs" dxfId="426" priority="2916" operator="equal">
      <formula>6210</formula>
    </cfRule>
  </conditionalFormatting>
  <conditionalFormatting sqref="N900:N904">
    <cfRule type="cellIs" dxfId="425" priority="2917" operator="equal">
      <formula>5410</formula>
    </cfRule>
  </conditionalFormatting>
  <conditionalFormatting sqref="N900:N904">
    <cfRule type="cellIs" dxfId="424" priority="2918" operator="equal">
      <formula>3210</formula>
    </cfRule>
  </conditionalFormatting>
  <conditionalFormatting sqref="N900:N904">
    <cfRule type="cellIs" dxfId="423" priority="2919" operator="equal">
      <formula>111</formula>
    </cfRule>
  </conditionalFormatting>
  <conditionalFormatting sqref="F900:F904">
    <cfRule type="cellIs" dxfId="422" priority="2920" operator="equal">
      <formula>12</formula>
    </cfRule>
  </conditionalFormatting>
  <conditionalFormatting sqref="F900:F904">
    <cfRule type="cellIs" dxfId="421" priority="2921" operator="equal">
      <formula>52</formula>
    </cfRule>
  </conditionalFormatting>
  <conditionalFormatting sqref="F900:F904">
    <cfRule type="cellIs" dxfId="420" priority="2922" operator="equal">
      <formula>82</formula>
    </cfRule>
  </conditionalFormatting>
  <conditionalFormatting sqref="F900:F904">
    <cfRule type="cellIs" dxfId="419" priority="2923" operator="equal">
      <formula>72</formula>
    </cfRule>
  </conditionalFormatting>
  <conditionalFormatting sqref="F900:F904">
    <cfRule type="cellIs" dxfId="418" priority="2924" operator="equal">
      <formula>49</formula>
    </cfRule>
  </conditionalFormatting>
  <conditionalFormatting sqref="F900:F904">
    <cfRule type="cellIs" dxfId="417" priority="2925" operator="equal">
      <formula>62</formula>
    </cfRule>
  </conditionalFormatting>
  <conditionalFormatting sqref="F900:F904">
    <cfRule type="cellIs" dxfId="416" priority="2926" operator="equal">
      <formula>54</formula>
    </cfRule>
  </conditionalFormatting>
  <conditionalFormatting sqref="F900:F904">
    <cfRule type="cellIs" dxfId="415" priority="2927" operator="equal">
      <formula>32</formula>
    </cfRule>
  </conditionalFormatting>
  <conditionalFormatting sqref="F900:F904">
    <cfRule type="cellIs" dxfId="414" priority="2928" operator="equal">
      <formula>11</formula>
    </cfRule>
  </conditionalFormatting>
  <conditionalFormatting sqref="K906:M910">
    <cfRule type="cellIs" dxfId="413" priority="2929" operator="equal">
      <formula>0</formula>
    </cfRule>
  </conditionalFormatting>
  <conditionalFormatting sqref="H906:H910">
    <cfRule type="cellIs" dxfId="412" priority="2930" operator="equal">
      <formula>"x"</formula>
    </cfRule>
  </conditionalFormatting>
  <conditionalFormatting sqref="H906:H910">
    <cfRule type="cellIs" dxfId="411" priority="2931" operator="equal">
      <formula>"x"</formula>
    </cfRule>
  </conditionalFormatting>
  <conditionalFormatting sqref="H906:H910">
    <cfRule type="cellIs" dxfId="410" priority="2932" operator="greaterThan">
      <formula>1753</formula>
    </cfRule>
  </conditionalFormatting>
  <conditionalFormatting sqref="N906:N910">
    <cfRule type="cellIs" dxfId="409" priority="2933" operator="between">
      <formula>121</formula>
      <formula>129</formula>
    </cfRule>
  </conditionalFormatting>
  <conditionalFormatting sqref="N906:N910">
    <cfRule type="cellIs" dxfId="408" priority="2934" operator="equal">
      <formula>527</formula>
    </cfRule>
  </conditionalFormatting>
  <conditionalFormatting sqref="N906:N910">
    <cfRule type="cellIs" dxfId="407" priority="2935" operator="equal">
      <formula>5212</formula>
    </cfRule>
  </conditionalFormatting>
  <conditionalFormatting sqref="N906:N910">
    <cfRule type="cellIs" dxfId="406" priority="2936" operator="equal">
      <formula>526</formula>
    </cfRule>
  </conditionalFormatting>
  <conditionalFormatting sqref="N906:N910">
    <cfRule type="cellIs" dxfId="405" priority="2937" operator="equal">
      <formula>8210</formula>
    </cfRule>
  </conditionalFormatting>
  <conditionalFormatting sqref="N906:N910">
    <cfRule type="cellIs" dxfId="404" priority="2938" operator="equal">
      <formula>7210</formula>
    </cfRule>
  </conditionalFormatting>
  <conditionalFormatting sqref="N906:N910">
    <cfRule type="cellIs" dxfId="403" priority="2939" operator="equal">
      <formula>4910</formula>
    </cfRule>
  </conditionalFormatting>
  <conditionalFormatting sqref="N906:N910">
    <cfRule type="cellIs" dxfId="402" priority="2940" operator="equal">
      <formula>6210</formula>
    </cfRule>
  </conditionalFormatting>
  <conditionalFormatting sqref="N906:N910">
    <cfRule type="cellIs" dxfId="401" priority="2941" operator="equal">
      <formula>5410</formula>
    </cfRule>
  </conditionalFormatting>
  <conditionalFormatting sqref="N906:N910">
    <cfRule type="cellIs" dxfId="400" priority="2942" operator="equal">
      <formula>3210</formula>
    </cfRule>
  </conditionalFormatting>
  <conditionalFormatting sqref="N906:N910">
    <cfRule type="cellIs" dxfId="399" priority="2943" operator="equal">
      <formula>111</formula>
    </cfRule>
  </conditionalFormatting>
  <conditionalFormatting sqref="F906:F910">
    <cfRule type="cellIs" dxfId="398" priority="2944" operator="equal">
      <formula>12</formula>
    </cfRule>
  </conditionalFormatting>
  <conditionalFormatting sqref="F906:F910">
    <cfRule type="cellIs" dxfId="397" priority="2945" operator="equal">
      <formula>52</formula>
    </cfRule>
  </conditionalFormatting>
  <conditionalFormatting sqref="F906:F910">
    <cfRule type="cellIs" dxfId="396" priority="2946" operator="equal">
      <formula>82</formula>
    </cfRule>
  </conditionalFormatting>
  <conditionalFormatting sqref="F906:F910">
    <cfRule type="cellIs" dxfId="395" priority="2947" operator="equal">
      <formula>72</formula>
    </cfRule>
  </conditionalFormatting>
  <conditionalFormatting sqref="F906:F910">
    <cfRule type="cellIs" dxfId="394" priority="2948" operator="equal">
      <formula>49</formula>
    </cfRule>
  </conditionalFormatting>
  <conditionalFormatting sqref="F906:F910">
    <cfRule type="cellIs" dxfId="393" priority="2949" operator="equal">
      <formula>62</formula>
    </cfRule>
  </conditionalFormatting>
  <conditionalFormatting sqref="F906:F910">
    <cfRule type="cellIs" dxfId="392" priority="2950" operator="equal">
      <formula>54</formula>
    </cfRule>
  </conditionalFormatting>
  <conditionalFormatting sqref="F906:F910">
    <cfRule type="cellIs" dxfId="391" priority="2951" operator="equal">
      <formula>32</formula>
    </cfRule>
  </conditionalFormatting>
  <conditionalFormatting sqref="F906:F910">
    <cfRule type="cellIs" dxfId="390" priority="2952" operator="equal">
      <formula>11</formula>
    </cfRule>
  </conditionalFormatting>
  <conditionalFormatting sqref="K912:M916">
    <cfRule type="cellIs" dxfId="389" priority="2953" operator="equal">
      <formula>0</formula>
    </cfRule>
  </conditionalFormatting>
  <conditionalFormatting sqref="H912:H916">
    <cfRule type="cellIs" dxfId="388" priority="2954" operator="equal">
      <formula>"x"</formula>
    </cfRule>
  </conditionalFormatting>
  <conditionalFormatting sqref="H912:H916">
    <cfRule type="cellIs" dxfId="387" priority="2955" operator="equal">
      <formula>"x"</formula>
    </cfRule>
  </conditionalFormatting>
  <conditionalFormatting sqref="H912:H916">
    <cfRule type="cellIs" dxfId="386" priority="2956" operator="greaterThan">
      <formula>1753</formula>
    </cfRule>
  </conditionalFormatting>
  <conditionalFormatting sqref="N912:N916">
    <cfRule type="cellIs" dxfId="385" priority="2957" operator="between">
      <formula>121</formula>
      <formula>129</formula>
    </cfRule>
  </conditionalFormatting>
  <conditionalFormatting sqref="N912:N916">
    <cfRule type="cellIs" dxfId="384" priority="2958" operator="equal">
      <formula>527</formula>
    </cfRule>
  </conditionalFormatting>
  <conditionalFormatting sqref="N912:N916">
    <cfRule type="cellIs" dxfId="383" priority="2959" operator="equal">
      <formula>5212</formula>
    </cfRule>
  </conditionalFormatting>
  <conditionalFormatting sqref="N912:N916">
    <cfRule type="cellIs" dxfId="382" priority="2960" operator="equal">
      <formula>526</formula>
    </cfRule>
  </conditionalFormatting>
  <conditionalFormatting sqref="N912:N916">
    <cfRule type="cellIs" dxfId="381" priority="2961" operator="equal">
      <formula>8210</formula>
    </cfRule>
  </conditionalFormatting>
  <conditionalFormatting sqref="N912:N916">
    <cfRule type="cellIs" dxfId="380" priority="2962" operator="equal">
      <formula>7210</formula>
    </cfRule>
  </conditionalFormatting>
  <conditionalFormatting sqref="N912:N916">
    <cfRule type="cellIs" dxfId="379" priority="2963" operator="equal">
      <formula>4910</formula>
    </cfRule>
  </conditionalFormatting>
  <conditionalFormatting sqref="N912:N916">
    <cfRule type="cellIs" dxfId="378" priority="2964" operator="equal">
      <formula>6210</formula>
    </cfRule>
  </conditionalFormatting>
  <conditionalFormatting sqref="N912:N916">
    <cfRule type="cellIs" dxfId="377" priority="2965" operator="equal">
      <formula>5410</formula>
    </cfRule>
  </conditionalFormatting>
  <conditionalFormatting sqref="N912:N916">
    <cfRule type="cellIs" dxfId="376" priority="2966" operator="equal">
      <formula>3210</formula>
    </cfRule>
  </conditionalFormatting>
  <conditionalFormatting sqref="N912:N916">
    <cfRule type="cellIs" dxfId="375" priority="2967" operator="equal">
      <formula>111</formula>
    </cfRule>
  </conditionalFormatting>
  <conditionalFormatting sqref="F912:F916">
    <cfRule type="cellIs" dxfId="374" priority="2968" operator="equal">
      <formula>12</formula>
    </cfRule>
  </conditionalFormatting>
  <conditionalFormatting sqref="F912:F916">
    <cfRule type="cellIs" dxfId="373" priority="2969" operator="equal">
      <formula>52</formula>
    </cfRule>
  </conditionalFormatting>
  <conditionalFormatting sqref="F912:F916">
    <cfRule type="cellIs" dxfId="372" priority="2970" operator="equal">
      <formula>82</formula>
    </cfRule>
  </conditionalFormatting>
  <conditionalFormatting sqref="F912:F916">
    <cfRule type="cellIs" dxfId="371" priority="2971" operator="equal">
      <formula>72</formula>
    </cfRule>
  </conditionalFormatting>
  <conditionalFormatting sqref="F912:F916">
    <cfRule type="cellIs" dxfId="370" priority="2972" operator="equal">
      <formula>49</formula>
    </cfRule>
  </conditionalFormatting>
  <conditionalFormatting sqref="F912:F916">
    <cfRule type="cellIs" dxfId="369" priority="2973" operator="equal">
      <formula>62</formula>
    </cfRule>
  </conditionalFormatting>
  <conditionalFormatting sqref="F912:F916">
    <cfRule type="cellIs" dxfId="368" priority="2974" operator="equal">
      <formula>54</formula>
    </cfRule>
  </conditionalFormatting>
  <conditionalFormatting sqref="F912:F916">
    <cfRule type="cellIs" dxfId="367" priority="2975" operator="equal">
      <formula>32</formula>
    </cfRule>
  </conditionalFormatting>
  <conditionalFormatting sqref="F912:F916">
    <cfRule type="cellIs" dxfId="366" priority="2976" operator="equal">
      <formula>11</formula>
    </cfRule>
  </conditionalFormatting>
  <conditionalFormatting sqref="K918:M922">
    <cfRule type="cellIs" dxfId="365" priority="2977" operator="equal">
      <formula>0</formula>
    </cfRule>
  </conditionalFormatting>
  <conditionalFormatting sqref="H918:H922">
    <cfRule type="cellIs" dxfId="364" priority="2978" operator="equal">
      <formula>"x"</formula>
    </cfRule>
  </conditionalFormatting>
  <conditionalFormatting sqref="H918:H922">
    <cfRule type="cellIs" dxfId="363" priority="2979" operator="equal">
      <formula>"x"</formula>
    </cfRule>
  </conditionalFormatting>
  <conditionalFormatting sqref="H918:H922">
    <cfRule type="cellIs" dxfId="362" priority="2980" operator="greaterThan">
      <formula>1753</formula>
    </cfRule>
  </conditionalFormatting>
  <conditionalFormatting sqref="N918:N922">
    <cfRule type="cellIs" dxfId="361" priority="2981" operator="between">
      <formula>121</formula>
      <formula>129</formula>
    </cfRule>
  </conditionalFormatting>
  <conditionalFormatting sqref="N918:N922">
    <cfRule type="cellIs" dxfId="360" priority="2982" operator="equal">
      <formula>527</formula>
    </cfRule>
  </conditionalFormatting>
  <conditionalFormatting sqref="N918:N922">
    <cfRule type="cellIs" dxfId="359" priority="2983" operator="equal">
      <formula>5212</formula>
    </cfRule>
  </conditionalFormatting>
  <conditionalFormatting sqref="N918:N922">
    <cfRule type="cellIs" dxfId="358" priority="2984" operator="equal">
      <formula>526</formula>
    </cfRule>
  </conditionalFormatting>
  <conditionalFormatting sqref="N918:N922">
    <cfRule type="cellIs" dxfId="357" priority="2985" operator="equal">
      <formula>8210</formula>
    </cfRule>
  </conditionalFormatting>
  <conditionalFormatting sqref="N918:N922">
    <cfRule type="cellIs" dxfId="356" priority="2986" operator="equal">
      <formula>7210</formula>
    </cfRule>
  </conditionalFormatting>
  <conditionalFormatting sqref="N918:N922">
    <cfRule type="cellIs" dxfId="355" priority="2987" operator="equal">
      <formula>4910</formula>
    </cfRule>
  </conditionalFormatting>
  <conditionalFormatting sqref="N918:N922">
    <cfRule type="cellIs" dxfId="354" priority="2988" operator="equal">
      <formula>6210</formula>
    </cfRule>
  </conditionalFormatting>
  <conditionalFormatting sqref="N918:N922">
    <cfRule type="cellIs" dxfId="353" priority="2989" operator="equal">
      <formula>5410</formula>
    </cfRule>
  </conditionalFormatting>
  <conditionalFormatting sqref="N918:N922">
    <cfRule type="cellIs" dxfId="352" priority="2990" operator="equal">
      <formula>3210</formula>
    </cfRule>
  </conditionalFormatting>
  <conditionalFormatting sqref="N918:N922">
    <cfRule type="cellIs" dxfId="351" priority="2991" operator="equal">
      <formula>111</formula>
    </cfRule>
  </conditionalFormatting>
  <conditionalFormatting sqref="F918:F922">
    <cfRule type="cellIs" dxfId="350" priority="2992" operator="equal">
      <formula>12</formula>
    </cfRule>
  </conditionalFormatting>
  <conditionalFormatting sqref="F918:F922">
    <cfRule type="cellIs" dxfId="349" priority="2993" operator="equal">
      <formula>52</formula>
    </cfRule>
  </conditionalFormatting>
  <conditionalFormatting sqref="F918:F922">
    <cfRule type="cellIs" dxfId="348" priority="2994" operator="equal">
      <formula>82</formula>
    </cfRule>
  </conditionalFormatting>
  <conditionalFormatting sqref="F918:F922">
    <cfRule type="cellIs" dxfId="347" priority="2995" operator="equal">
      <formula>72</formula>
    </cfRule>
  </conditionalFormatting>
  <conditionalFormatting sqref="F918:F922">
    <cfRule type="cellIs" dxfId="346" priority="2996" operator="equal">
      <formula>49</formula>
    </cfRule>
  </conditionalFormatting>
  <conditionalFormatting sqref="F918:F922">
    <cfRule type="cellIs" dxfId="345" priority="2997" operator="equal">
      <formula>62</formula>
    </cfRule>
  </conditionalFormatting>
  <conditionalFormatting sqref="F918:F922">
    <cfRule type="cellIs" dxfId="344" priority="2998" operator="equal">
      <formula>54</formula>
    </cfRule>
  </conditionalFormatting>
  <conditionalFormatting sqref="F918:F922">
    <cfRule type="cellIs" dxfId="343" priority="2999" operator="equal">
      <formula>32</formula>
    </cfRule>
  </conditionalFormatting>
  <conditionalFormatting sqref="F918:F922">
    <cfRule type="cellIs" dxfId="342" priority="3000" operator="equal">
      <formula>11</formula>
    </cfRule>
  </conditionalFormatting>
  <conditionalFormatting sqref="K924:M928">
    <cfRule type="cellIs" dxfId="341" priority="3001" operator="equal">
      <formula>0</formula>
    </cfRule>
  </conditionalFormatting>
  <conditionalFormatting sqref="H924:H928">
    <cfRule type="cellIs" dxfId="340" priority="3002" operator="equal">
      <formula>"x"</formula>
    </cfRule>
  </conditionalFormatting>
  <conditionalFormatting sqref="H924:H928">
    <cfRule type="cellIs" dxfId="339" priority="3003" operator="equal">
      <formula>"x"</formula>
    </cfRule>
  </conditionalFormatting>
  <conditionalFormatting sqref="H924:H928">
    <cfRule type="cellIs" dxfId="338" priority="3004" operator="greaterThan">
      <formula>1753</formula>
    </cfRule>
  </conditionalFormatting>
  <conditionalFormatting sqref="N924:N928">
    <cfRule type="cellIs" dxfId="337" priority="3005" operator="between">
      <formula>121</formula>
      <formula>129</formula>
    </cfRule>
  </conditionalFormatting>
  <conditionalFormatting sqref="N924:N928">
    <cfRule type="cellIs" dxfId="336" priority="3006" operator="equal">
      <formula>527</formula>
    </cfRule>
  </conditionalFormatting>
  <conditionalFormatting sqref="N924:N928">
    <cfRule type="cellIs" dxfId="335" priority="3007" operator="equal">
      <formula>5212</formula>
    </cfRule>
  </conditionalFormatting>
  <conditionalFormatting sqref="N924:N928">
    <cfRule type="cellIs" dxfId="334" priority="3008" operator="equal">
      <formula>526</formula>
    </cfRule>
  </conditionalFormatting>
  <conditionalFormatting sqref="N924:N928">
    <cfRule type="cellIs" dxfId="333" priority="3009" operator="equal">
      <formula>8210</formula>
    </cfRule>
  </conditionalFormatting>
  <conditionalFormatting sqref="N924:N928">
    <cfRule type="cellIs" dxfId="332" priority="3010" operator="equal">
      <formula>7210</formula>
    </cfRule>
  </conditionalFormatting>
  <conditionalFormatting sqref="N924:N928">
    <cfRule type="cellIs" dxfId="331" priority="3011" operator="equal">
      <formula>4910</formula>
    </cfRule>
  </conditionalFormatting>
  <conditionalFormatting sqref="N924:N928">
    <cfRule type="cellIs" dxfId="330" priority="3012" operator="equal">
      <formula>6210</formula>
    </cfRule>
  </conditionalFormatting>
  <conditionalFormatting sqref="N924:N928">
    <cfRule type="cellIs" dxfId="329" priority="3013" operator="equal">
      <formula>5410</formula>
    </cfRule>
  </conditionalFormatting>
  <conditionalFormatting sqref="N924:N928">
    <cfRule type="cellIs" dxfId="328" priority="3014" operator="equal">
      <formula>3210</formula>
    </cfRule>
  </conditionalFormatting>
  <conditionalFormatting sqref="N924:N928">
    <cfRule type="cellIs" dxfId="327" priority="3015" operator="equal">
      <formula>111</formula>
    </cfRule>
  </conditionalFormatting>
  <conditionalFormatting sqref="F924:F928">
    <cfRule type="cellIs" dxfId="326" priority="3016" operator="equal">
      <formula>12</formula>
    </cfRule>
  </conditionalFormatting>
  <conditionalFormatting sqref="F924:F928">
    <cfRule type="cellIs" dxfId="325" priority="3017" operator="equal">
      <formula>52</formula>
    </cfRule>
  </conditionalFormatting>
  <conditionalFormatting sqref="F924:F928">
    <cfRule type="cellIs" dxfId="324" priority="3018" operator="equal">
      <formula>82</formula>
    </cfRule>
  </conditionalFormatting>
  <conditionalFormatting sqref="F924:F928">
    <cfRule type="cellIs" dxfId="323" priority="3019" operator="equal">
      <formula>72</formula>
    </cfRule>
  </conditionalFormatting>
  <conditionalFormatting sqref="F924:F928">
    <cfRule type="cellIs" dxfId="322" priority="3020" operator="equal">
      <formula>49</formula>
    </cfRule>
  </conditionalFormatting>
  <conditionalFormatting sqref="F924:F928">
    <cfRule type="cellIs" dxfId="321" priority="3021" operator="equal">
      <formula>62</formula>
    </cfRule>
  </conditionalFormatting>
  <conditionalFormatting sqref="F924:F928">
    <cfRule type="cellIs" dxfId="320" priority="3022" operator="equal">
      <formula>54</formula>
    </cfRule>
  </conditionalFormatting>
  <conditionalFormatting sqref="F924:F928">
    <cfRule type="cellIs" dxfId="319" priority="3023" operator="equal">
      <formula>32</formula>
    </cfRule>
  </conditionalFormatting>
  <conditionalFormatting sqref="F924:F928">
    <cfRule type="cellIs" dxfId="318" priority="3024" operator="equal">
      <formula>11</formula>
    </cfRule>
  </conditionalFormatting>
  <conditionalFormatting sqref="K930:M934">
    <cfRule type="cellIs" dxfId="317" priority="3025" operator="equal">
      <formula>0</formula>
    </cfRule>
  </conditionalFormatting>
  <conditionalFormatting sqref="H930:H934">
    <cfRule type="cellIs" dxfId="316" priority="3026" operator="equal">
      <formula>"x"</formula>
    </cfRule>
  </conditionalFormatting>
  <conditionalFormatting sqref="H930:H934">
    <cfRule type="cellIs" dxfId="315" priority="3027" operator="equal">
      <formula>"x"</formula>
    </cfRule>
  </conditionalFormatting>
  <conditionalFormatting sqref="H930:H934">
    <cfRule type="cellIs" dxfId="314" priority="3028" operator="greaterThan">
      <formula>1753</formula>
    </cfRule>
  </conditionalFormatting>
  <conditionalFormatting sqref="N930:N934">
    <cfRule type="cellIs" dxfId="313" priority="3029" operator="between">
      <formula>121</formula>
      <formula>129</formula>
    </cfRule>
  </conditionalFormatting>
  <conditionalFormatting sqref="N930:N934">
    <cfRule type="cellIs" dxfId="312" priority="3030" operator="equal">
      <formula>527</formula>
    </cfRule>
  </conditionalFormatting>
  <conditionalFormatting sqref="N930:N934">
    <cfRule type="cellIs" dxfId="311" priority="3031" operator="equal">
      <formula>5212</formula>
    </cfRule>
  </conditionalFormatting>
  <conditionalFormatting sqref="N930:N934">
    <cfRule type="cellIs" dxfId="310" priority="3032" operator="equal">
      <formula>526</formula>
    </cfRule>
  </conditionalFormatting>
  <conditionalFormatting sqref="N930:N934">
    <cfRule type="cellIs" dxfId="309" priority="3033" operator="equal">
      <formula>8210</formula>
    </cfRule>
  </conditionalFormatting>
  <conditionalFormatting sqref="N930:N934">
    <cfRule type="cellIs" dxfId="308" priority="3034" operator="equal">
      <formula>7210</formula>
    </cfRule>
  </conditionalFormatting>
  <conditionalFormatting sqref="N930:N934">
    <cfRule type="cellIs" dxfId="307" priority="3035" operator="equal">
      <formula>4910</formula>
    </cfRule>
  </conditionalFormatting>
  <conditionalFormatting sqref="N930:N934">
    <cfRule type="cellIs" dxfId="306" priority="3036" operator="equal">
      <formula>6210</formula>
    </cfRule>
  </conditionalFormatting>
  <conditionalFormatting sqref="N930:N934">
    <cfRule type="cellIs" dxfId="305" priority="3037" operator="equal">
      <formula>5410</formula>
    </cfRule>
  </conditionalFormatting>
  <conditionalFormatting sqref="N930:N934">
    <cfRule type="cellIs" dxfId="304" priority="3038" operator="equal">
      <formula>3210</formula>
    </cfRule>
  </conditionalFormatting>
  <conditionalFormatting sqref="N930:N934">
    <cfRule type="cellIs" dxfId="303" priority="3039" operator="equal">
      <formula>111</formula>
    </cfRule>
  </conditionalFormatting>
  <conditionalFormatting sqref="F930:F934">
    <cfRule type="cellIs" dxfId="302" priority="3040" operator="equal">
      <formula>12</formula>
    </cfRule>
  </conditionalFormatting>
  <conditionalFormatting sqref="F930:F934">
    <cfRule type="cellIs" dxfId="301" priority="3041" operator="equal">
      <formula>52</formula>
    </cfRule>
  </conditionalFormatting>
  <conditionalFormatting sqref="F930:F934">
    <cfRule type="cellIs" dxfId="300" priority="3042" operator="equal">
      <formula>82</formula>
    </cfRule>
  </conditionalFormatting>
  <conditionalFormatting sqref="F930:F934">
    <cfRule type="cellIs" dxfId="299" priority="3043" operator="equal">
      <formula>72</formula>
    </cfRule>
  </conditionalFormatting>
  <conditionalFormatting sqref="F930:F934">
    <cfRule type="cellIs" dxfId="298" priority="3044" operator="equal">
      <formula>49</formula>
    </cfRule>
  </conditionalFormatting>
  <conditionalFormatting sqref="F930:F934">
    <cfRule type="cellIs" dxfId="297" priority="3045" operator="equal">
      <formula>62</formula>
    </cfRule>
  </conditionalFormatting>
  <conditionalFormatting sqref="F930:F934">
    <cfRule type="cellIs" dxfId="296" priority="3046" operator="equal">
      <formula>54</formula>
    </cfRule>
  </conditionalFormatting>
  <conditionalFormatting sqref="F930:F934">
    <cfRule type="cellIs" dxfId="295" priority="3047" operator="equal">
      <formula>32</formula>
    </cfRule>
  </conditionalFormatting>
  <conditionalFormatting sqref="F930:F934">
    <cfRule type="cellIs" dxfId="294" priority="3048" operator="equal">
      <formula>11</formula>
    </cfRule>
  </conditionalFormatting>
  <conditionalFormatting sqref="K936:M940">
    <cfRule type="cellIs" dxfId="293" priority="3049" operator="equal">
      <formula>0</formula>
    </cfRule>
  </conditionalFormatting>
  <conditionalFormatting sqref="H936:H940">
    <cfRule type="cellIs" dxfId="292" priority="3050" operator="equal">
      <formula>"x"</formula>
    </cfRule>
  </conditionalFormatting>
  <conditionalFormatting sqref="H936:H940">
    <cfRule type="cellIs" dxfId="291" priority="3051" operator="equal">
      <formula>"x"</formula>
    </cfRule>
  </conditionalFormatting>
  <conditionalFormatting sqref="H936:H940">
    <cfRule type="cellIs" dxfId="290" priority="3052" operator="greaterThan">
      <formula>1753</formula>
    </cfRule>
  </conditionalFormatting>
  <conditionalFormatting sqref="N936:N940">
    <cfRule type="cellIs" dxfId="289" priority="3053" operator="between">
      <formula>121</formula>
      <formula>129</formula>
    </cfRule>
  </conditionalFormatting>
  <conditionalFormatting sqref="N936:N940">
    <cfRule type="cellIs" dxfId="288" priority="3054" operator="equal">
      <formula>527</formula>
    </cfRule>
  </conditionalFormatting>
  <conditionalFormatting sqref="N936:N940">
    <cfRule type="cellIs" dxfId="287" priority="3055" operator="equal">
      <formula>5212</formula>
    </cfRule>
  </conditionalFormatting>
  <conditionalFormatting sqref="N936:N940">
    <cfRule type="cellIs" dxfId="286" priority="3056" operator="equal">
      <formula>526</formula>
    </cfRule>
  </conditionalFormatting>
  <conditionalFormatting sqref="N936:N940">
    <cfRule type="cellIs" dxfId="285" priority="3057" operator="equal">
      <formula>8210</formula>
    </cfRule>
  </conditionalFormatting>
  <conditionalFormatting sqref="N936:N940">
    <cfRule type="cellIs" dxfId="284" priority="3058" operator="equal">
      <formula>7210</formula>
    </cfRule>
  </conditionalFormatting>
  <conditionalFormatting sqref="N936:N940">
    <cfRule type="cellIs" dxfId="283" priority="3059" operator="equal">
      <formula>4910</formula>
    </cfRule>
  </conditionalFormatting>
  <conditionalFormatting sqref="N936:N940">
    <cfRule type="cellIs" dxfId="282" priority="3060" operator="equal">
      <formula>6210</formula>
    </cfRule>
  </conditionalFormatting>
  <conditionalFormatting sqref="N936:N940">
    <cfRule type="cellIs" dxfId="281" priority="3061" operator="equal">
      <formula>5410</formula>
    </cfRule>
  </conditionalFormatting>
  <conditionalFormatting sqref="N936:N940">
    <cfRule type="cellIs" dxfId="280" priority="3062" operator="equal">
      <formula>3210</formula>
    </cfRule>
  </conditionalFormatting>
  <conditionalFormatting sqref="N936:N940">
    <cfRule type="cellIs" dxfId="279" priority="3063" operator="equal">
      <formula>111</formula>
    </cfRule>
  </conditionalFormatting>
  <conditionalFormatting sqref="F936:F940">
    <cfRule type="cellIs" dxfId="278" priority="3064" operator="equal">
      <formula>12</formula>
    </cfRule>
  </conditionalFormatting>
  <conditionalFormatting sqref="F936:F940">
    <cfRule type="cellIs" dxfId="277" priority="3065" operator="equal">
      <formula>52</formula>
    </cfRule>
  </conditionalFormatting>
  <conditionalFormatting sqref="F936:F940">
    <cfRule type="cellIs" dxfId="276" priority="3066" operator="equal">
      <formula>82</formula>
    </cfRule>
  </conditionalFormatting>
  <conditionalFormatting sqref="F936:F940">
    <cfRule type="cellIs" dxfId="275" priority="3067" operator="equal">
      <formula>72</formula>
    </cfRule>
  </conditionalFormatting>
  <conditionalFormatting sqref="F936:F940">
    <cfRule type="cellIs" dxfId="274" priority="3068" operator="equal">
      <formula>49</formula>
    </cfRule>
  </conditionalFormatting>
  <conditionalFormatting sqref="F936:F940">
    <cfRule type="cellIs" dxfId="273" priority="3069" operator="equal">
      <formula>62</formula>
    </cfRule>
  </conditionalFormatting>
  <conditionalFormatting sqref="F936:F940">
    <cfRule type="cellIs" dxfId="272" priority="3070" operator="equal">
      <formula>54</formula>
    </cfRule>
  </conditionalFormatting>
  <conditionalFormatting sqref="F936:F940">
    <cfRule type="cellIs" dxfId="271" priority="3071" operator="equal">
      <formula>32</formula>
    </cfRule>
  </conditionalFormatting>
  <conditionalFormatting sqref="F936:F940">
    <cfRule type="cellIs" dxfId="270" priority="3072" operator="equal">
      <formula>11</formula>
    </cfRule>
  </conditionalFormatting>
  <conditionalFormatting sqref="K943:M947">
    <cfRule type="cellIs" dxfId="269" priority="3073" operator="equal">
      <formula>0</formula>
    </cfRule>
  </conditionalFormatting>
  <conditionalFormatting sqref="H943:H947">
    <cfRule type="cellIs" dxfId="268" priority="3074" operator="equal">
      <formula>"x"</formula>
    </cfRule>
  </conditionalFormatting>
  <conditionalFormatting sqref="H943:H947">
    <cfRule type="cellIs" dxfId="267" priority="3075" operator="equal">
      <formula>"x"</formula>
    </cfRule>
  </conditionalFormatting>
  <conditionalFormatting sqref="H943:H947">
    <cfRule type="cellIs" dxfId="266" priority="3076" operator="greaterThan">
      <formula>1753</formula>
    </cfRule>
  </conditionalFormatting>
  <conditionalFormatting sqref="N943:N947">
    <cfRule type="cellIs" dxfId="265" priority="3077" operator="between">
      <formula>121</formula>
      <formula>129</formula>
    </cfRule>
  </conditionalFormatting>
  <conditionalFormatting sqref="N943:N947">
    <cfRule type="cellIs" dxfId="264" priority="3078" operator="equal">
      <formula>527</formula>
    </cfRule>
  </conditionalFormatting>
  <conditionalFormatting sqref="N943:N947">
    <cfRule type="cellIs" dxfId="263" priority="3079" operator="equal">
      <formula>5212</formula>
    </cfRule>
  </conditionalFormatting>
  <conditionalFormatting sqref="N943:N947">
    <cfRule type="cellIs" dxfId="262" priority="3080" operator="equal">
      <formula>526</formula>
    </cfRule>
  </conditionalFormatting>
  <conditionalFormatting sqref="N943:N947">
    <cfRule type="cellIs" dxfId="261" priority="3081" operator="equal">
      <formula>8210</formula>
    </cfRule>
  </conditionalFormatting>
  <conditionalFormatting sqref="N943:N947">
    <cfRule type="cellIs" dxfId="260" priority="3082" operator="equal">
      <formula>7210</formula>
    </cfRule>
  </conditionalFormatting>
  <conditionalFormatting sqref="N943:N947">
    <cfRule type="cellIs" dxfId="259" priority="3083" operator="equal">
      <formula>4910</formula>
    </cfRule>
  </conditionalFormatting>
  <conditionalFormatting sqref="N943:N947">
    <cfRule type="cellIs" dxfId="258" priority="3084" operator="equal">
      <formula>6210</formula>
    </cfRule>
  </conditionalFormatting>
  <conditionalFormatting sqref="N943:N947">
    <cfRule type="cellIs" dxfId="257" priority="3085" operator="equal">
      <formula>5410</formula>
    </cfRule>
  </conditionalFormatting>
  <conditionalFormatting sqref="N943:N947">
    <cfRule type="cellIs" dxfId="256" priority="3086" operator="equal">
      <formula>3210</formula>
    </cfRule>
  </conditionalFormatting>
  <conditionalFormatting sqref="N943:N947">
    <cfRule type="cellIs" dxfId="255" priority="3087" operator="equal">
      <formula>111</formula>
    </cfRule>
  </conditionalFormatting>
  <conditionalFormatting sqref="F943:F947">
    <cfRule type="cellIs" dxfId="254" priority="3088" operator="equal">
      <formula>12</formula>
    </cfRule>
  </conditionalFormatting>
  <conditionalFormatting sqref="F943:F947">
    <cfRule type="cellIs" dxfId="253" priority="3089" operator="equal">
      <formula>52</formula>
    </cfRule>
  </conditionalFormatting>
  <conditionalFormatting sqref="F943:F947">
    <cfRule type="cellIs" dxfId="252" priority="3090" operator="equal">
      <formula>82</formula>
    </cfRule>
  </conditionalFormatting>
  <conditionalFormatting sqref="F943:F947">
    <cfRule type="cellIs" dxfId="251" priority="3091" operator="equal">
      <formula>72</formula>
    </cfRule>
  </conditionalFormatting>
  <conditionalFormatting sqref="F943:F947">
    <cfRule type="cellIs" dxfId="250" priority="3092" operator="equal">
      <formula>49</formula>
    </cfRule>
  </conditionalFormatting>
  <conditionalFormatting sqref="F943:F947">
    <cfRule type="cellIs" dxfId="249" priority="3093" operator="equal">
      <formula>62</formula>
    </cfRule>
  </conditionalFormatting>
  <conditionalFormatting sqref="F943:F947">
    <cfRule type="cellIs" dxfId="248" priority="3094" operator="equal">
      <formula>54</formula>
    </cfRule>
  </conditionalFormatting>
  <conditionalFormatting sqref="F943:F947">
    <cfRule type="cellIs" dxfId="247" priority="3095" operator="equal">
      <formula>32</formula>
    </cfRule>
  </conditionalFormatting>
  <conditionalFormatting sqref="F943:F947">
    <cfRule type="cellIs" dxfId="246" priority="3096" operator="equal">
      <formula>11</formula>
    </cfRule>
  </conditionalFormatting>
  <conditionalFormatting sqref="K950:M954">
    <cfRule type="cellIs" dxfId="245" priority="3097" operator="equal">
      <formula>0</formula>
    </cfRule>
  </conditionalFormatting>
  <conditionalFormatting sqref="H950:H954">
    <cfRule type="cellIs" dxfId="244" priority="3098" operator="equal">
      <formula>"x"</formula>
    </cfRule>
  </conditionalFormatting>
  <conditionalFormatting sqref="H950:H954">
    <cfRule type="cellIs" dxfId="243" priority="3099" operator="equal">
      <formula>"x"</formula>
    </cfRule>
  </conditionalFormatting>
  <conditionalFormatting sqref="H950:H954">
    <cfRule type="cellIs" dxfId="242" priority="3100" operator="greaterThan">
      <formula>1753</formula>
    </cfRule>
  </conditionalFormatting>
  <conditionalFormatting sqref="N950:N954">
    <cfRule type="cellIs" dxfId="241" priority="3101" operator="between">
      <formula>121</formula>
      <formula>129</formula>
    </cfRule>
  </conditionalFormatting>
  <conditionalFormatting sqref="N950:N954">
    <cfRule type="cellIs" dxfId="240" priority="3102" operator="equal">
      <formula>527</formula>
    </cfRule>
  </conditionalFormatting>
  <conditionalFormatting sqref="N950:N954">
    <cfRule type="cellIs" dxfId="239" priority="3103" operator="equal">
      <formula>5212</formula>
    </cfRule>
  </conditionalFormatting>
  <conditionalFormatting sqref="N950:N954">
    <cfRule type="cellIs" dxfId="238" priority="3104" operator="equal">
      <formula>526</formula>
    </cfRule>
  </conditionalFormatting>
  <conditionalFormatting sqref="N950:N954">
    <cfRule type="cellIs" dxfId="237" priority="3105" operator="equal">
      <formula>8210</formula>
    </cfRule>
  </conditionalFormatting>
  <conditionalFormatting sqref="N950:N954">
    <cfRule type="cellIs" dxfId="236" priority="3106" operator="equal">
      <formula>7210</formula>
    </cfRule>
  </conditionalFormatting>
  <conditionalFormatting sqref="N950:N954">
    <cfRule type="cellIs" dxfId="235" priority="3107" operator="equal">
      <formula>4910</formula>
    </cfRule>
  </conditionalFormatting>
  <conditionalFormatting sqref="N950:N954">
    <cfRule type="cellIs" dxfId="234" priority="3108" operator="equal">
      <formula>6210</formula>
    </cfRule>
  </conditionalFormatting>
  <conditionalFormatting sqref="N950:N954">
    <cfRule type="cellIs" dxfId="233" priority="3109" operator="equal">
      <formula>5410</formula>
    </cfRule>
  </conditionalFormatting>
  <conditionalFormatting sqref="N950:N954">
    <cfRule type="cellIs" dxfId="232" priority="3110" operator="equal">
      <formula>3210</formula>
    </cfRule>
  </conditionalFormatting>
  <conditionalFormatting sqref="N950:N954">
    <cfRule type="cellIs" dxfId="231" priority="3111" operator="equal">
      <formula>111</formula>
    </cfRule>
  </conditionalFormatting>
  <conditionalFormatting sqref="F950:F954">
    <cfRule type="cellIs" dxfId="230" priority="3112" operator="equal">
      <formula>12</formula>
    </cfRule>
  </conditionalFormatting>
  <conditionalFormatting sqref="F950:F954">
    <cfRule type="cellIs" dxfId="229" priority="3113" operator="equal">
      <formula>52</formula>
    </cfRule>
  </conditionalFormatting>
  <conditionalFormatting sqref="F950:F954">
    <cfRule type="cellIs" dxfId="228" priority="3114" operator="equal">
      <formula>82</formula>
    </cfRule>
  </conditionalFormatting>
  <conditionalFormatting sqref="F950:F954">
    <cfRule type="cellIs" dxfId="227" priority="3115" operator="equal">
      <formula>72</formula>
    </cfRule>
  </conditionalFormatting>
  <conditionalFormatting sqref="F950:F954">
    <cfRule type="cellIs" dxfId="226" priority="3116" operator="equal">
      <formula>49</formula>
    </cfRule>
  </conditionalFormatting>
  <conditionalFormatting sqref="F950:F954">
    <cfRule type="cellIs" dxfId="225" priority="3117" operator="equal">
      <formula>62</formula>
    </cfRule>
  </conditionalFormatting>
  <conditionalFormatting sqref="F950:F954">
    <cfRule type="cellIs" dxfId="224" priority="3118" operator="equal">
      <formula>54</formula>
    </cfRule>
  </conditionalFormatting>
  <conditionalFormatting sqref="F950:F954">
    <cfRule type="cellIs" dxfId="223" priority="3119" operator="equal">
      <formula>32</formula>
    </cfRule>
  </conditionalFormatting>
  <conditionalFormatting sqref="F950:F954">
    <cfRule type="cellIs" dxfId="222" priority="3120" operator="equal">
      <formula>11</formula>
    </cfRule>
  </conditionalFormatting>
  <conditionalFormatting sqref="K957:M961">
    <cfRule type="cellIs" dxfId="221" priority="3121" operator="equal">
      <formula>0</formula>
    </cfRule>
  </conditionalFormatting>
  <conditionalFormatting sqref="H957:H961">
    <cfRule type="cellIs" dxfId="220" priority="3122" operator="equal">
      <formula>"x"</formula>
    </cfRule>
  </conditionalFormatting>
  <conditionalFormatting sqref="H957:H961">
    <cfRule type="cellIs" dxfId="219" priority="3123" operator="equal">
      <formula>"x"</formula>
    </cfRule>
  </conditionalFormatting>
  <conditionalFormatting sqref="H957:H961">
    <cfRule type="cellIs" dxfId="218" priority="3124" operator="greaterThan">
      <formula>1753</formula>
    </cfRule>
  </conditionalFormatting>
  <conditionalFormatting sqref="N957:N961">
    <cfRule type="cellIs" dxfId="217" priority="3125" operator="between">
      <formula>121</formula>
      <formula>129</formula>
    </cfRule>
  </conditionalFormatting>
  <conditionalFormatting sqref="N957:N961">
    <cfRule type="cellIs" dxfId="216" priority="3126" operator="equal">
      <formula>527</formula>
    </cfRule>
  </conditionalFormatting>
  <conditionalFormatting sqref="N957:N961">
    <cfRule type="cellIs" dxfId="215" priority="3127" operator="equal">
      <formula>5212</formula>
    </cfRule>
  </conditionalFormatting>
  <conditionalFormatting sqref="N957:N961">
    <cfRule type="cellIs" dxfId="214" priority="3128" operator="equal">
      <formula>526</formula>
    </cfRule>
  </conditionalFormatting>
  <conditionalFormatting sqref="N957:N961">
    <cfRule type="cellIs" dxfId="213" priority="3129" operator="equal">
      <formula>8210</formula>
    </cfRule>
  </conditionalFormatting>
  <conditionalFormatting sqref="N957:N961">
    <cfRule type="cellIs" dxfId="212" priority="3130" operator="equal">
      <formula>7210</formula>
    </cfRule>
  </conditionalFormatting>
  <conditionalFormatting sqref="N957:N961">
    <cfRule type="cellIs" dxfId="211" priority="3131" operator="equal">
      <formula>4910</formula>
    </cfRule>
  </conditionalFormatting>
  <conditionalFormatting sqref="N957:N961">
    <cfRule type="cellIs" dxfId="210" priority="3132" operator="equal">
      <formula>6210</formula>
    </cfRule>
  </conditionalFormatting>
  <conditionalFormatting sqref="N957:N961">
    <cfRule type="cellIs" dxfId="209" priority="3133" operator="equal">
      <formula>5410</formula>
    </cfRule>
  </conditionalFormatting>
  <conditionalFormatting sqref="N957:N961">
    <cfRule type="cellIs" dxfId="208" priority="3134" operator="equal">
      <formula>3210</formula>
    </cfRule>
  </conditionalFormatting>
  <conditionalFormatting sqref="N957:N961">
    <cfRule type="cellIs" dxfId="207" priority="3135" operator="equal">
      <formula>111</formula>
    </cfRule>
  </conditionalFormatting>
  <conditionalFormatting sqref="F957:F961">
    <cfRule type="cellIs" dxfId="206" priority="3136" operator="equal">
      <formula>12</formula>
    </cfRule>
  </conditionalFormatting>
  <conditionalFormatting sqref="F957:F961">
    <cfRule type="cellIs" dxfId="205" priority="3137" operator="equal">
      <formula>52</formula>
    </cfRule>
  </conditionalFormatting>
  <conditionalFormatting sqref="F957:F961">
    <cfRule type="cellIs" dxfId="204" priority="3138" operator="equal">
      <formula>82</formula>
    </cfRule>
  </conditionalFormatting>
  <conditionalFormatting sqref="F957:F961">
    <cfRule type="cellIs" dxfId="203" priority="3139" operator="equal">
      <formula>72</formula>
    </cfRule>
  </conditionalFormatting>
  <conditionalFormatting sqref="F957:F961">
    <cfRule type="cellIs" dxfId="202" priority="3140" operator="equal">
      <formula>49</formula>
    </cfRule>
  </conditionalFormatting>
  <conditionalFormatting sqref="F957:F961">
    <cfRule type="cellIs" dxfId="201" priority="3141" operator="equal">
      <formula>62</formula>
    </cfRule>
  </conditionalFormatting>
  <conditionalFormatting sqref="F957:F961">
    <cfRule type="cellIs" dxfId="200" priority="3142" operator="equal">
      <formula>54</formula>
    </cfRule>
  </conditionalFormatting>
  <conditionalFormatting sqref="F957:F961">
    <cfRule type="cellIs" dxfId="199" priority="3143" operator="equal">
      <formula>32</formula>
    </cfRule>
  </conditionalFormatting>
  <conditionalFormatting sqref="F957:F961">
    <cfRule type="cellIs" dxfId="198" priority="3144" operator="equal">
      <formula>11</formula>
    </cfRule>
  </conditionalFormatting>
  <conditionalFormatting sqref="K964:M968">
    <cfRule type="cellIs" dxfId="197" priority="3145" operator="equal">
      <formula>0</formula>
    </cfRule>
  </conditionalFormatting>
  <conditionalFormatting sqref="H964:H968">
    <cfRule type="cellIs" dxfId="196" priority="3146" operator="equal">
      <formula>"x"</formula>
    </cfRule>
  </conditionalFormatting>
  <conditionalFormatting sqref="H964:H968">
    <cfRule type="cellIs" dxfId="195" priority="3147" operator="equal">
      <formula>"x"</formula>
    </cfRule>
  </conditionalFormatting>
  <conditionalFormatting sqref="H964:H968">
    <cfRule type="cellIs" dxfId="194" priority="3148" operator="greaterThan">
      <formula>1753</formula>
    </cfRule>
  </conditionalFormatting>
  <conditionalFormatting sqref="N964:N968">
    <cfRule type="cellIs" dxfId="193" priority="3149" operator="between">
      <formula>121</formula>
      <formula>129</formula>
    </cfRule>
  </conditionalFormatting>
  <conditionalFormatting sqref="N964:N968">
    <cfRule type="cellIs" dxfId="192" priority="3150" operator="equal">
      <formula>527</formula>
    </cfRule>
  </conditionalFormatting>
  <conditionalFormatting sqref="N964:N968">
    <cfRule type="cellIs" dxfId="191" priority="3151" operator="equal">
      <formula>5212</formula>
    </cfRule>
  </conditionalFormatting>
  <conditionalFormatting sqref="N964:N968">
    <cfRule type="cellIs" dxfId="190" priority="3152" operator="equal">
      <formula>526</formula>
    </cfRule>
  </conditionalFormatting>
  <conditionalFormatting sqref="N964:N968">
    <cfRule type="cellIs" dxfId="189" priority="3153" operator="equal">
      <formula>8210</formula>
    </cfRule>
  </conditionalFormatting>
  <conditionalFormatting sqref="N964:N968">
    <cfRule type="cellIs" dxfId="188" priority="3154" operator="equal">
      <formula>7210</formula>
    </cfRule>
  </conditionalFormatting>
  <conditionalFormatting sqref="N964:N968">
    <cfRule type="cellIs" dxfId="187" priority="3155" operator="equal">
      <formula>4910</formula>
    </cfRule>
  </conditionalFormatting>
  <conditionalFormatting sqref="N964:N968">
    <cfRule type="cellIs" dxfId="186" priority="3156" operator="equal">
      <formula>6210</formula>
    </cfRule>
  </conditionalFormatting>
  <conditionalFormatting sqref="N964:N968">
    <cfRule type="cellIs" dxfId="185" priority="3157" operator="equal">
      <formula>5410</formula>
    </cfRule>
  </conditionalFormatting>
  <conditionalFormatting sqref="N964:N968">
    <cfRule type="cellIs" dxfId="184" priority="3158" operator="equal">
      <formula>3210</formula>
    </cfRule>
  </conditionalFormatting>
  <conditionalFormatting sqref="N964:N968">
    <cfRule type="cellIs" dxfId="183" priority="3159" operator="equal">
      <formula>111</formula>
    </cfRule>
  </conditionalFormatting>
  <conditionalFormatting sqref="F964:F968">
    <cfRule type="cellIs" dxfId="182" priority="3160" operator="equal">
      <formula>12</formula>
    </cfRule>
  </conditionalFormatting>
  <conditionalFormatting sqref="F964:F968">
    <cfRule type="cellIs" dxfId="181" priority="3161" operator="equal">
      <formula>52</formula>
    </cfRule>
  </conditionalFormatting>
  <conditionalFormatting sqref="F964:F968">
    <cfRule type="cellIs" dxfId="180" priority="3162" operator="equal">
      <formula>82</formula>
    </cfRule>
  </conditionalFormatting>
  <conditionalFormatting sqref="F964:F968">
    <cfRule type="cellIs" dxfId="179" priority="3163" operator="equal">
      <formula>72</formula>
    </cfRule>
  </conditionalFormatting>
  <conditionalFormatting sqref="F964:F968">
    <cfRule type="cellIs" dxfId="178" priority="3164" operator="equal">
      <formula>49</formula>
    </cfRule>
  </conditionalFormatting>
  <conditionalFormatting sqref="F964:F968">
    <cfRule type="cellIs" dxfId="177" priority="3165" operator="equal">
      <formula>62</formula>
    </cfRule>
  </conditionalFormatting>
  <conditionalFormatting sqref="F964:F968">
    <cfRule type="cellIs" dxfId="176" priority="3166" operator="equal">
      <formula>54</formula>
    </cfRule>
  </conditionalFormatting>
  <conditionalFormatting sqref="F964:F968">
    <cfRule type="cellIs" dxfId="175" priority="3167" operator="equal">
      <formula>32</formula>
    </cfRule>
  </conditionalFormatting>
  <conditionalFormatting sqref="F964:F968">
    <cfRule type="cellIs" dxfId="174" priority="3168" operator="equal">
      <formula>11</formula>
    </cfRule>
  </conditionalFormatting>
  <conditionalFormatting sqref="K972:M976">
    <cfRule type="cellIs" dxfId="173" priority="3169" operator="equal">
      <formula>0</formula>
    </cfRule>
  </conditionalFormatting>
  <conditionalFormatting sqref="H972:H976">
    <cfRule type="cellIs" dxfId="172" priority="3170" operator="equal">
      <formula>"x"</formula>
    </cfRule>
  </conditionalFormatting>
  <conditionalFormatting sqref="H972:H976">
    <cfRule type="cellIs" dxfId="171" priority="3171" operator="equal">
      <formula>"x"</formula>
    </cfRule>
  </conditionalFormatting>
  <conditionalFormatting sqref="H972:H976">
    <cfRule type="cellIs" dxfId="170" priority="3172" operator="greaterThan">
      <formula>1753</formula>
    </cfRule>
  </conditionalFormatting>
  <conditionalFormatting sqref="N972:N976">
    <cfRule type="cellIs" dxfId="169" priority="3173" operator="between">
      <formula>121</formula>
      <formula>129</formula>
    </cfRule>
  </conditionalFormatting>
  <conditionalFormatting sqref="N972:N976">
    <cfRule type="cellIs" dxfId="168" priority="3174" operator="equal">
      <formula>527</formula>
    </cfRule>
  </conditionalFormatting>
  <conditionalFormatting sqref="N972:N976">
    <cfRule type="cellIs" dxfId="167" priority="3175" operator="equal">
      <formula>5212</formula>
    </cfRule>
  </conditionalFormatting>
  <conditionalFormatting sqref="N972:N976">
    <cfRule type="cellIs" dxfId="166" priority="3176" operator="equal">
      <formula>526</formula>
    </cfRule>
  </conditionalFormatting>
  <conditionalFormatting sqref="N972:N976">
    <cfRule type="cellIs" dxfId="165" priority="3177" operator="equal">
      <formula>8210</formula>
    </cfRule>
  </conditionalFormatting>
  <conditionalFormatting sqref="N972:N976">
    <cfRule type="cellIs" dxfId="164" priority="3178" operator="equal">
      <formula>7210</formula>
    </cfRule>
  </conditionalFormatting>
  <conditionalFormatting sqref="N972:N976">
    <cfRule type="cellIs" dxfId="163" priority="3179" operator="equal">
      <formula>4910</formula>
    </cfRule>
  </conditionalFormatting>
  <conditionalFormatting sqref="N972:N976">
    <cfRule type="cellIs" dxfId="162" priority="3180" operator="equal">
      <formula>6210</formula>
    </cfRule>
  </conditionalFormatting>
  <conditionalFormatting sqref="N972:N976">
    <cfRule type="cellIs" dxfId="161" priority="3181" operator="equal">
      <formula>5410</formula>
    </cfRule>
  </conditionalFormatting>
  <conditionalFormatting sqref="N972:N976">
    <cfRule type="cellIs" dxfId="160" priority="3182" operator="equal">
      <formula>3210</formula>
    </cfRule>
  </conditionalFormatting>
  <conditionalFormatting sqref="N972:N976">
    <cfRule type="cellIs" dxfId="159" priority="3183" operator="equal">
      <formula>111</formula>
    </cfRule>
  </conditionalFormatting>
  <conditionalFormatting sqref="F972:F976">
    <cfRule type="cellIs" dxfId="158" priority="3184" operator="equal">
      <formula>12</formula>
    </cfRule>
  </conditionalFormatting>
  <conditionalFormatting sqref="F972:F976">
    <cfRule type="cellIs" dxfId="157" priority="3185" operator="equal">
      <formula>52</formula>
    </cfRule>
  </conditionalFormatting>
  <conditionalFormatting sqref="F972:F976">
    <cfRule type="cellIs" dxfId="156" priority="3186" operator="equal">
      <formula>82</formula>
    </cfRule>
  </conditionalFormatting>
  <conditionalFormatting sqref="F972:F976">
    <cfRule type="cellIs" dxfId="155" priority="3187" operator="equal">
      <formula>72</formula>
    </cfRule>
  </conditionalFormatting>
  <conditionalFormatting sqref="F972:F976">
    <cfRule type="cellIs" dxfId="154" priority="3188" operator="equal">
      <formula>49</formula>
    </cfRule>
  </conditionalFormatting>
  <conditionalFormatting sqref="F972:F976">
    <cfRule type="cellIs" dxfId="153" priority="3189" operator="equal">
      <formula>62</formula>
    </cfRule>
  </conditionalFormatting>
  <conditionalFormatting sqref="F972:F976">
    <cfRule type="cellIs" dxfId="152" priority="3190" operator="equal">
      <formula>54</formula>
    </cfRule>
  </conditionalFormatting>
  <conditionalFormatting sqref="F972:F976">
    <cfRule type="cellIs" dxfId="151" priority="3191" operator="equal">
      <formula>32</formula>
    </cfRule>
  </conditionalFormatting>
  <conditionalFormatting sqref="F972:F976">
    <cfRule type="cellIs" dxfId="150" priority="3192" operator="equal">
      <formula>11</formula>
    </cfRule>
  </conditionalFormatting>
  <conditionalFormatting sqref="K979:M983">
    <cfRule type="cellIs" dxfId="149" priority="3193" operator="equal">
      <formula>0</formula>
    </cfRule>
  </conditionalFormatting>
  <conditionalFormatting sqref="H979:H983">
    <cfRule type="cellIs" dxfId="148" priority="3194" operator="equal">
      <formula>"x"</formula>
    </cfRule>
  </conditionalFormatting>
  <conditionalFormatting sqref="H979:H983">
    <cfRule type="cellIs" dxfId="147" priority="3195" operator="equal">
      <formula>"x"</formula>
    </cfRule>
  </conditionalFormatting>
  <conditionalFormatting sqref="H979:H983">
    <cfRule type="cellIs" dxfId="146" priority="3196" operator="greaterThan">
      <formula>1753</formula>
    </cfRule>
  </conditionalFormatting>
  <conditionalFormatting sqref="N979:N983">
    <cfRule type="cellIs" dxfId="145" priority="3197" operator="between">
      <formula>121</formula>
      <formula>129</formula>
    </cfRule>
  </conditionalFormatting>
  <conditionalFormatting sqref="N979:N983">
    <cfRule type="cellIs" dxfId="144" priority="3198" operator="equal">
      <formula>527</formula>
    </cfRule>
  </conditionalFormatting>
  <conditionalFormatting sqref="N979:N983">
    <cfRule type="cellIs" dxfId="143" priority="3199" operator="equal">
      <formula>5212</formula>
    </cfRule>
  </conditionalFormatting>
  <conditionalFormatting sqref="N979:N983">
    <cfRule type="cellIs" dxfId="142" priority="3200" operator="equal">
      <formula>526</formula>
    </cfRule>
  </conditionalFormatting>
  <conditionalFormatting sqref="N979:N983">
    <cfRule type="cellIs" dxfId="141" priority="3201" operator="equal">
      <formula>8210</formula>
    </cfRule>
  </conditionalFormatting>
  <conditionalFormatting sqref="N979:N983">
    <cfRule type="cellIs" dxfId="140" priority="3202" operator="equal">
      <formula>7210</formula>
    </cfRule>
  </conditionalFormatting>
  <conditionalFormatting sqref="N979:N983">
    <cfRule type="cellIs" dxfId="139" priority="3203" operator="equal">
      <formula>4910</formula>
    </cfRule>
  </conditionalFormatting>
  <conditionalFormatting sqref="N979:N983">
    <cfRule type="cellIs" dxfId="138" priority="3204" operator="equal">
      <formula>6210</formula>
    </cfRule>
  </conditionalFormatting>
  <conditionalFormatting sqref="N979:N983">
    <cfRule type="cellIs" dxfId="137" priority="3205" operator="equal">
      <formula>5410</formula>
    </cfRule>
  </conditionalFormatting>
  <conditionalFormatting sqref="N979:N983">
    <cfRule type="cellIs" dxfId="136" priority="3206" operator="equal">
      <formula>3210</formula>
    </cfRule>
  </conditionalFormatting>
  <conditionalFormatting sqref="N979:N983">
    <cfRule type="cellIs" dxfId="135" priority="3207" operator="equal">
      <formula>111</formula>
    </cfRule>
  </conditionalFormatting>
  <conditionalFormatting sqref="F979:F983">
    <cfRule type="cellIs" dxfId="134" priority="3208" operator="equal">
      <formula>12</formula>
    </cfRule>
  </conditionalFormatting>
  <conditionalFormatting sqref="F979:F983">
    <cfRule type="cellIs" dxfId="133" priority="3209" operator="equal">
      <formula>52</formula>
    </cfRule>
  </conditionalFormatting>
  <conditionalFormatting sqref="F979:F983">
    <cfRule type="cellIs" dxfId="132" priority="3210" operator="equal">
      <formula>82</formula>
    </cfRule>
  </conditionalFormatting>
  <conditionalFormatting sqref="F979:F983">
    <cfRule type="cellIs" dxfId="131" priority="3211" operator="equal">
      <formula>72</formula>
    </cfRule>
  </conditionalFormatting>
  <conditionalFormatting sqref="F979:F983">
    <cfRule type="cellIs" dxfId="130" priority="3212" operator="equal">
      <formula>49</formula>
    </cfRule>
  </conditionalFormatting>
  <conditionalFormatting sqref="F979:F983">
    <cfRule type="cellIs" dxfId="129" priority="3213" operator="equal">
      <formula>62</formula>
    </cfRule>
  </conditionalFormatting>
  <conditionalFormatting sqref="F979:F983">
    <cfRule type="cellIs" dxfId="128" priority="3214" operator="equal">
      <formula>54</formula>
    </cfRule>
  </conditionalFormatting>
  <conditionalFormatting sqref="F979:F983">
    <cfRule type="cellIs" dxfId="127" priority="3215" operator="equal">
      <formula>32</formula>
    </cfRule>
  </conditionalFormatting>
  <conditionalFormatting sqref="F979:F983">
    <cfRule type="cellIs" dxfId="126" priority="3216" operator="equal">
      <formula>11</formula>
    </cfRule>
  </conditionalFormatting>
  <conditionalFormatting sqref="K988:M992">
    <cfRule type="cellIs" dxfId="125" priority="3217" operator="equal">
      <formula>0</formula>
    </cfRule>
  </conditionalFormatting>
  <conditionalFormatting sqref="H988:H992">
    <cfRule type="cellIs" dxfId="124" priority="3218" operator="equal">
      <formula>"x"</formula>
    </cfRule>
  </conditionalFormatting>
  <conditionalFormatting sqref="H988:H992">
    <cfRule type="cellIs" dxfId="123" priority="3219" operator="equal">
      <formula>"x"</formula>
    </cfRule>
  </conditionalFormatting>
  <conditionalFormatting sqref="H988:H992">
    <cfRule type="cellIs" dxfId="122" priority="3220" operator="greaterThan">
      <formula>1753</formula>
    </cfRule>
  </conditionalFormatting>
  <conditionalFormatting sqref="N988:N992">
    <cfRule type="cellIs" dxfId="121" priority="3221" operator="between">
      <formula>121</formula>
      <formula>129</formula>
    </cfRule>
  </conditionalFormatting>
  <conditionalFormatting sqref="N988:N992">
    <cfRule type="cellIs" dxfId="120" priority="3222" operator="equal">
      <formula>527</formula>
    </cfRule>
  </conditionalFormatting>
  <conditionalFormatting sqref="N988:N992">
    <cfRule type="cellIs" dxfId="119" priority="3223" operator="equal">
      <formula>5212</formula>
    </cfRule>
  </conditionalFormatting>
  <conditionalFormatting sqref="N988:N992">
    <cfRule type="cellIs" dxfId="118" priority="3224" operator="equal">
      <formula>526</formula>
    </cfRule>
  </conditionalFormatting>
  <conditionalFormatting sqref="N988:N992">
    <cfRule type="cellIs" dxfId="117" priority="3225" operator="equal">
      <formula>8210</formula>
    </cfRule>
  </conditionalFormatting>
  <conditionalFormatting sqref="N988:N992">
    <cfRule type="cellIs" dxfId="116" priority="3226" operator="equal">
      <formula>7210</formula>
    </cfRule>
  </conditionalFormatting>
  <conditionalFormatting sqref="N988:N992">
    <cfRule type="cellIs" dxfId="115" priority="3227" operator="equal">
      <formula>4910</formula>
    </cfRule>
  </conditionalFormatting>
  <conditionalFormatting sqref="N988:N992">
    <cfRule type="cellIs" dxfId="114" priority="3228" operator="equal">
      <formula>6210</formula>
    </cfRule>
  </conditionalFormatting>
  <conditionalFormatting sqref="N988:N992">
    <cfRule type="cellIs" dxfId="113" priority="3229" operator="equal">
      <formula>5410</formula>
    </cfRule>
  </conditionalFormatting>
  <conditionalFormatting sqref="N988:N992">
    <cfRule type="cellIs" dxfId="112" priority="3230" operator="equal">
      <formula>3210</formula>
    </cfRule>
  </conditionalFormatting>
  <conditionalFormatting sqref="N988:N992">
    <cfRule type="cellIs" dxfId="111" priority="3231" operator="equal">
      <formula>111</formula>
    </cfRule>
  </conditionalFormatting>
  <conditionalFormatting sqref="F988:F992">
    <cfRule type="cellIs" dxfId="110" priority="3232" operator="equal">
      <formula>12</formula>
    </cfRule>
  </conditionalFormatting>
  <conditionalFormatting sqref="F988:F992">
    <cfRule type="cellIs" dxfId="109" priority="3233" operator="equal">
      <formula>52</formula>
    </cfRule>
  </conditionalFormatting>
  <conditionalFormatting sqref="F988:F992">
    <cfRule type="cellIs" dxfId="108" priority="3234" operator="equal">
      <formula>82</formula>
    </cfRule>
  </conditionalFormatting>
  <conditionalFormatting sqref="F988:F992">
    <cfRule type="cellIs" dxfId="107" priority="3235" operator="equal">
      <formula>72</formula>
    </cfRule>
  </conditionalFormatting>
  <conditionalFormatting sqref="F988:F992">
    <cfRule type="cellIs" dxfId="106" priority="3236" operator="equal">
      <formula>49</formula>
    </cfRule>
  </conditionalFormatting>
  <conditionalFormatting sqref="F988:F992">
    <cfRule type="cellIs" dxfId="105" priority="3237" operator="equal">
      <formula>62</formula>
    </cfRule>
  </conditionalFormatting>
  <conditionalFormatting sqref="F988:F992">
    <cfRule type="cellIs" dxfId="104" priority="3238" operator="equal">
      <formula>54</formula>
    </cfRule>
  </conditionalFormatting>
  <conditionalFormatting sqref="F988:F992">
    <cfRule type="cellIs" dxfId="103" priority="3239" operator="equal">
      <formula>32</formula>
    </cfRule>
  </conditionalFormatting>
  <conditionalFormatting sqref="F988:F992">
    <cfRule type="cellIs" dxfId="102" priority="3240" operator="equal">
      <formula>11</formula>
    </cfRule>
  </conditionalFormatting>
  <conditionalFormatting sqref="K995:M999">
    <cfRule type="cellIs" dxfId="101" priority="3241" operator="equal">
      <formula>0</formula>
    </cfRule>
  </conditionalFormatting>
  <conditionalFormatting sqref="H995:H999">
    <cfRule type="cellIs" dxfId="100" priority="3242" operator="equal">
      <formula>"x"</formula>
    </cfRule>
  </conditionalFormatting>
  <conditionalFormatting sqref="H995:H999">
    <cfRule type="cellIs" dxfId="99" priority="3243" operator="equal">
      <formula>"x"</formula>
    </cfRule>
  </conditionalFormatting>
  <conditionalFormatting sqref="H995:H999">
    <cfRule type="cellIs" dxfId="98" priority="3244" operator="greaterThan">
      <formula>1753</formula>
    </cfRule>
  </conditionalFormatting>
  <conditionalFormatting sqref="N995:N999">
    <cfRule type="cellIs" dxfId="97" priority="3245" operator="between">
      <formula>121</formula>
      <formula>129</formula>
    </cfRule>
  </conditionalFormatting>
  <conditionalFormatting sqref="N995:N999">
    <cfRule type="cellIs" dxfId="96" priority="3246" operator="equal">
      <formula>527</formula>
    </cfRule>
  </conditionalFormatting>
  <conditionalFormatting sqref="N995:N999">
    <cfRule type="cellIs" dxfId="95" priority="3247" operator="equal">
      <formula>5212</formula>
    </cfRule>
  </conditionalFormatting>
  <conditionalFormatting sqref="N995:N999">
    <cfRule type="cellIs" dxfId="94" priority="3248" operator="equal">
      <formula>526</formula>
    </cfRule>
  </conditionalFormatting>
  <conditionalFormatting sqref="N995:N999">
    <cfRule type="cellIs" dxfId="93" priority="3249" operator="equal">
      <formula>8210</formula>
    </cfRule>
  </conditionalFormatting>
  <conditionalFormatting sqref="N995:N999">
    <cfRule type="cellIs" dxfId="92" priority="3250" operator="equal">
      <formula>7210</formula>
    </cfRule>
  </conditionalFormatting>
  <conditionalFormatting sqref="N995:N999">
    <cfRule type="cellIs" dxfId="91" priority="3251" operator="equal">
      <formula>4910</formula>
    </cfRule>
  </conditionalFormatting>
  <conditionalFormatting sqref="N995:N999">
    <cfRule type="cellIs" dxfId="90" priority="3252" operator="equal">
      <formula>6210</formula>
    </cfRule>
  </conditionalFormatting>
  <conditionalFormatting sqref="N995:N999">
    <cfRule type="cellIs" dxfId="89" priority="3253" operator="equal">
      <formula>5410</formula>
    </cfRule>
  </conditionalFormatting>
  <conditionalFormatting sqref="N995:N999">
    <cfRule type="cellIs" dxfId="88" priority="3254" operator="equal">
      <formula>3210</formula>
    </cfRule>
  </conditionalFormatting>
  <conditionalFormatting sqref="N995:N999">
    <cfRule type="cellIs" dxfId="87" priority="3255" operator="equal">
      <formula>111</formula>
    </cfRule>
  </conditionalFormatting>
  <conditionalFormatting sqref="F995:F999">
    <cfRule type="cellIs" dxfId="86" priority="3256" operator="equal">
      <formula>12</formula>
    </cfRule>
  </conditionalFormatting>
  <conditionalFormatting sqref="F995:F999">
    <cfRule type="cellIs" dxfId="85" priority="3257" operator="equal">
      <formula>52</formula>
    </cfRule>
  </conditionalFormatting>
  <conditionalFormatting sqref="F995:F999">
    <cfRule type="cellIs" dxfId="84" priority="3258" operator="equal">
      <formula>82</formula>
    </cfRule>
  </conditionalFormatting>
  <conditionalFormatting sqref="F995:F999">
    <cfRule type="cellIs" dxfId="83" priority="3259" operator="equal">
      <formula>72</formula>
    </cfRule>
  </conditionalFormatting>
  <conditionalFormatting sqref="F995:F999">
    <cfRule type="cellIs" dxfId="82" priority="3260" operator="equal">
      <formula>49</formula>
    </cfRule>
  </conditionalFormatting>
  <conditionalFormatting sqref="F995:F999">
    <cfRule type="cellIs" dxfId="81" priority="3261" operator="equal">
      <formula>62</formula>
    </cfRule>
  </conditionalFormatting>
  <conditionalFormatting sqref="F995:F999">
    <cfRule type="cellIs" dxfId="80" priority="3262" operator="equal">
      <formula>54</formula>
    </cfRule>
  </conditionalFormatting>
  <conditionalFormatting sqref="F995:F999">
    <cfRule type="cellIs" dxfId="79" priority="3263" operator="equal">
      <formula>32</formula>
    </cfRule>
  </conditionalFormatting>
  <conditionalFormatting sqref="F995:F999">
    <cfRule type="cellIs" dxfId="78" priority="3264" operator="equal">
      <formula>11</formula>
    </cfRule>
  </conditionalFormatting>
  <conditionalFormatting sqref="G78:G80">
    <cfRule type="cellIs" dxfId="77" priority="3265" operator="between">
      <formula>3100</formula>
      <formula>5999</formula>
    </cfRule>
  </conditionalFormatting>
  <conditionalFormatting sqref="H78:H80">
    <cfRule type="cellIs" dxfId="76" priority="3266" operator="equal">
      <formula>"x"</formula>
    </cfRule>
  </conditionalFormatting>
  <conditionalFormatting sqref="H78:H80">
    <cfRule type="cellIs" dxfId="75" priority="3267" operator="equal">
      <formula>"x"</formula>
    </cfRule>
  </conditionalFormatting>
  <conditionalFormatting sqref="H78:H80">
    <cfRule type="cellIs" dxfId="74" priority="3268" operator="greaterThan">
      <formula>1753</formula>
    </cfRule>
  </conditionalFormatting>
  <conditionalFormatting sqref="K78:M80">
    <cfRule type="cellIs" dxfId="73" priority="3269" operator="equal">
      <formula>0</formula>
    </cfRule>
  </conditionalFormatting>
  <conditionalFormatting sqref="N78:N80">
    <cfRule type="cellIs" dxfId="72" priority="3270" operator="between">
      <formula>121</formula>
      <formula>129</formula>
    </cfRule>
  </conditionalFormatting>
  <conditionalFormatting sqref="N78:N80">
    <cfRule type="cellIs" dxfId="71" priority="3271" operator="equal">
      <formula>527</formula>
    </cfRule>
  </conditionalFormatting>
  <conditionalFormatting sqref="N78:N80">
    <cfRule type="cellIs" dxfId="70" priority="3272" operator="equal">
      <formula>5212</formula>
    </cfRule>
  </conditionalFormatting>
  <conditionalFormatting sqref="N78:N80">
    <cfRule type="cellIs" dxfId="69" priority="3273" operator="equal">
      <formula>526</formula>
    </cfRule>
  </conditionalFormatting>
  <conditionalFormatting sqref="N78:N80">
    <cfRule type="cellIs" dxfId="68" priority="3274" operator="equal">
      <formula>8210</formula>
    </cfRule>
  </conditionalFormatting>
  <conditionalFormatting sqref="N78:N80">
    <cfRule type="cellIs" dxfId="67" priority="3275" operator="equal">
      <formula>7210</formula>
    </cfRule>
  </conditionalFormatting>
  <conditionalFormatting sqref="N78:N80">
    <cfRule type="cellIs" dxfId="66" priority="3276" operator="equal">
      <formula>4910</formula>
    </cfRule>
  </conditionalFormatting>
  <conditionalFormatting sqref="N78:N80">
    <cfRule type="cellIs" dxfId="65" priority="3277" operator="equal">
      <formula>6210</formula>
    </cfRule>
  </conditionalFormatting>
  <conditionalFormatting sqref="N78:N80">
    <cfRule type="cellIs" dxfId="64" priority="3278" operator="equal">
      <formula>5410</formula>
    </cfRule>
  </conditionalFormatting>
  <conditionalFormatting sqref="N78:N80">
    <cfRule type="cellIs" dxfId="63" priority="3279" operator="equal">
      <formula>3210</formula>
    </cfRule>
  </conditionalFormatting>
  <conditionalFormatting sqref="N78:N80">
    <cfRule type="cellIs" dxfId="62" priority="3280" operator="equal">
      <formula>111</formula>
    </cfRule>
  </conditionalFormatting>
  <conditionalFormatting sqref="F78:F80">
    <cfRule type="cellIs" dxfId="61" priority="3281" operator="equal">
      <formula>12</formula>
    </cfRule>
  </conditionalFormatting>
  <conditionalFormatting sqref="F78:F80">
    <cfRule type="cellIs" dxfId="60" priority="3282" operator="equal">
      <formula>52</formula>
    </cfRule>
  </conditionalFormatting>
  <conditionalFormatting sqref="F78:F80">
    <cfRule type="cellIs" dxfId="59" priority="3283" operator="equal">
      <formula>82</formula>
    </cfRule>
  </conditionalFormatting>
  <conditionalFormatting sqref="F78:F80">
    <cfRule type="cellIs" dxfId="58" priority="3284" operator="equal">
      <formula>72</formula>
    </cfRule>
  </conditionalFormatting>
  <conditionalFormatting sqref="F78:F80">
    <cfRule type="cellIs" dxfId="57" priority="3285" operator="equal">
      <formula>49</formula>
    </cfRule>
  </conditionalFormatting>
  <conditionalFormatting sqref="F78:F80">
    <cfRule type="cellIs" dxfId="56" priority="3286" operator="equal">
      <formula>62</formula>
    </cfRule>
  </conditionalFormatting>
  <conditionalFormatting sqref="F78:F80">
    <cfRule type="cellIs" dxfId="55" priority="3287" operator="equal">
      <formula>54</formula>
    </cfRule>
  </conditionalFormatting>
  <conditionalFormatting sqref="F78:F80">
    <cfRule type="cellIs" dxfId="54" priority="3288" operator="equal">
      <formula>32</formula>
    </cfRule>
  </conditionalFormatting>
  <conditionalFormatting sqref="F78:F80">
    <cfRule type="cellIs" dxfId="53" priority="3289" operator="equal">
      <formula>11</formula>
    </cfRule>
  </conditionalFormatting>
  <conditionalFormatting sqref="G160:G162">
    <cfRule type="cellIs" dxfId="52" priority="3290" operator="between">
      <formula>3100</formula>
      <formula>5999</formula>
    </cfRule>
  </conditionalFormatting>
  <conditionalFormatting sqref="H160:H162">
    <cfRule type="cellIs" dxfId="51" priority="3291" operator="equal">
      <formula>"x"</formula>
    </cfRule>
  </conditionalFormatting>
  <conditionalFormatting sqref="H160:H162">
    <cfRule type="cellIs" dxfId="50" priority="3292" operator="equal">
      <formula>"x"</formula>
    </cfRule>
  </conditionalFormatting>
  <conditionalFormatting sqref="H160:H162">
    <cfRule type="cellIs" dxfId="49" priority="3293" operator="greaterThan">
      <formula>1753</formula>
    </cfRule>
  </conditionalFormatting>
  <conditionalFormatting sqref="K160:M162">
    <cfRule type="cellIs" dxfId="48" priority="3294" operator="equal">
      <formula>0</formula>
    </cfRule>
  </conditionalFormatting>
  <conditionalFormatting sqref="N160:N162">
    <cfRule type="cellIs" dxfId="47" priority="3295" operator="between">
      <formula>121</formula>
      <formula>129</formula>
    </cfRule>
  </conditionalFormatting>
  <conditionalFormatting sqref="N160:N162">
    <cfRule type="cellIs" dxfId="46" priority="3296" operator="equal">
      <formula>527</formula>
    </cfRule>
  </conditionalFormatting>
  <conditionalFormatting sqref="N160:N162">
    <cfRule type="cellIs" dxfId="45" priority="3297" operator="equal">
      <formula>5212</formula>
    </cfRule>
  </conditionalFormatting>
  <conditionalFormatting sqref="N160:N162">
    <cfRule type="cellIs" dxfId="44" priority="3298" operator="equal">
      <formula>526</formula>
    </cfRule>
  </conditionalFormatting>
  <conditionalFormatting sqref="N160:N162">
    <cfRule type="cellIs" dxfId="43" priority="3299" operator="equal">
      <formula>8210</formula>
    </cfRule>
  </conditionalFormatting>
  <conditionalFormatting sqref="N160:N162">
    <cfRule type="cellIs" dxfId="42" priority="3300" operator="equal">
      <formula>7210</formula>
    </cfRule>
  </conditionalFormatting>
  <conditionalFormatting sqref="N160:N162">
    <cfRule type="cellIs" dxfId="41" priority="3301" operator="equal">
      <formula>4910</formula>
    </cfRule>
  </conditionalFormatting>
  <conditionalFormatting sqref="N160:N162">
    <cfRule type="cellIs" dxfId="40" priority="3302" operator="equal">
      <formula>6210</formula>
    </cfRule>
  </conditionalFormatting>
  <conditionalFormatting sqref="N160:N162">
    <cfRule type="cellIs" dxfId="39" priority="3303" operator="equal">
      <formula>5410</formula>
    </cfRule>
  </conditionalFormatting>
  <conditionalFormatting sqref="N160:N162">
    <cfRule type="cellIs" dxfId="38" priority="3304" operator="equal">
      <formula>3210</formula>
    </cfRule>
  </conditionalFormatting>
  <conditionalFormatting sqref="N160:N162">
    <cfRule type="cellIs" dxfId="37" priority="3305" operator="equal">
      <formula>111</formula>
    </cfRule>
  </conditionalFormatting>
  <conditionalFormatting sqref="F160:F162">
    <cfRule type="cellIs" dxfId="36" priority="3306" operator="equal">
      <formula>12</formula>
    </cfRule>
  </conditionalFormatting>
  <conditionalFormatting sqref="F160:F162">
    <cfRule type="cellIs" dxfId="35" priority="3307" operator="equal">
      <formula>52</formula>
    </cfRule>
  </conditionalFormatting>
  <conditionalFormatting sqref="F160:F162">
    <cfRule type="cellIs" dxfId="34" priority="3308" operator="equal">
      <formula>82</formula>
    </cfRule>
  </conditionalFormatting>
  <conditionalFormatting sqref="F160:F162">
    <cfRule type="cellIs" dxfId="33" priority="3309" operator="equal">
      <formula>72</formula>
    </cfRule>
  </conditionalFormatting>
  <conditionalFormatting sqref="F160:F162">
    <cfRule type="cellIs" dxfId="32" priority="3310" operator="equal">
      <formula>49</formula>
    </cfRule>
  </conditionalFormatting>
  <conditionalFormatting sqref="F160:F162">
    <cfRule type="cellIs" dxfId="31" priority="3311" operator="equal">
      <formula>62</formula>
    </cfRule>
  </conditionalFormatting>
  <conditionalFormatting sqref="F160:F162">
    <cfRule type="cellIs" dxfId="30" priority="3312" operator="equal">
      <formula>54</formula>
    </cfRule>
  </conditionalFormatting>
  <conditionalFormatting sqref="F160:F162">
    <cfRule type="cellIs" dxfId="29" priority="3313" operator="equal">
      <formula>32</formula>
    </cfRule>
  </conditionalFormatting>
  <conditionalFormatting sqref="F160:F162">
    <cfRule type="cellIs" dxfId="28" priority="3314" operator="equal">
      <formula>11</formula>
    </cfRule>
  </conditionalFormatting>
  <conditionalFormatting sqref="G1177">
    <cfRule type="cellIs" dxfId="27" priority="3315" operator="between">
      <formula>3100</formula>
      <formula>5999</formula>
    </cfRule>
  </conditionalFormatting>
  <conditionalFormatting sqref="H1177">
    <cfRule type="cellIs" dxfId="26" priority="3316" operator="equal">
      <formula>"x"</formula>
    </cfRule>
  </conditionalFormatting>
  <conditionalFormatting sqref="G1178">
    <cfRule type="cellIs" dxfId="25" priority="3317" operator="between">
      <formula>3100</formula>
      <formula>5999</formula>
    </cfRule>
  </conditionalFormatting>
  <conditionalFormatting sqref="H1178">
    <cfRule type="cellIs" dxfId="24" priority="3318" operator="equal">
      <formula>"x"</formula>
    </cfRule>
  </conditionalFormatting>
  <conditionalFormatting sqref="H1177:H1178">
    <cfRule type="cellIs" dxfId="23" priority="3319" operator="equal">
      <formula>"x"</formula>
    </cfRule>
  </conditionalFormatting>
  <conditionalFormatting sqref="H1177:H1178">
    <cfRule type="cellIs" dxfId="22" priority="3320" operator="greaterThan">
      <formula>1753</formula>
    </cfRule>
  </conditionalFormatting>
  <conditionalFormatting sqref="K1177:M1177">
    <cfRule type="cellIs" dxfId="21" priority="3321" operator="equal">
      <formula>0</formula>
    </cfRule>
  </conditionalFormatting>
  <conditionalFormatting sqref="K1178:M1178">
    <cfRule type="cellIs" dxfId="20" priority="3322" operator="equal">
      <formula>0</formula>
    </cfRule>
  </conditionalFormatting>
  <conditionalFormatting sqref="N1177:N1178">
    <cfRule type="cellIs" dxfId="19" priority="3323" operator="between">
      <formula>121</formula>
      <formula>129</formula>
    </cfRule>
  </conditionalFormatting>
  <conditionalFormatting sqref="N1177:N1178">
    <cfRule type="cellIs" dxfId="18" priority="3324" operator="equal">
      <formula>527</formula>
    </cfRule>
  </conditionalFormatting>
  <conditionalFormatting sqref="N1177:N1178">
    <cfRule type="cellIs" dxfId="17" priority="3325" operator="equal">
      <formula>5212</formula>
    </cfRule>
  </conditionalFormatting>
  <conditionalFormatting sqref="N1177:N1178">
    <cfRule type="cellIs" dxfId="16" priority="3326" operator="equal">
      <formula>526</formula>
    </cfRule>
  </conditionalFormatting>
  <conditionalFormatting sqref="N1177:N1178">
    <cfRule type="cellIs" dxfId="15" priority="3327" operator="equal">
      <formula>8210</formula>
    </cfRule>
  </conditionalFormatting>
  <conditionalFormatting sqref="N1177:N1178">
    <cfRule type="cellIs" dxfId="14" priority="3328" operator="equal">
      <formula>7210</formula>
    </cfRule>
  </conditionalFormatting>
  <conditionalFormatting sqref="N1177:N1178">
    <cfRule type="cellIs" dxfId="13" priority="3329" operator="equal">
      <formula>4910</formula>
    </cfRule>
  </conditionalFormatting>
  <conditionalFormatting sqref="N1177:N1178">
    <cfRule type="cellIs" dxfId="12" priority="3330" operator="equal">
      <formula>6210</formula>
    </cfRule>
  </conditionalFormatting>
  <conditionalFormatting sqref="N1177:N1178">
    <cfRule type="cellIs" dxfId="11" priority="3331" operator="equal">
      <formula>5410</formula>
    </cfRule>
  </conditionalFormatting>
  <conditionalFormatting sqref="N1177:N1178">
    <cfRule type="cellIs" dxfId="10" priority="3332" operator="equal">
      <formula>3210</formula>
    </cfRule>
  </conditionalFormatting>
  <conditionalFormatting sqref="N1177:N1178">
    <cfRule type="cellIs" dxfId="9" priority="3333" operator="equal">
      <formula>111</formula>
    </cfRule>
  </conditionalFormatting>
  <conditionalFormatting sqref="F1177:F1178">
    <cfRule type="cellIs" dxfId="8" priority="3334" operator="equal">
      <formula>12</formula>
    </cfRule>
  </conditionalFormatting>
  <conditionalFormatting sqref="F1177:F1178">
    <cfRule type="cellIs" dxfId="7" priority="3335" operator="equal">
      <formula>52</formula>
    </cfRule>
  </conditionalFormatting>
  <conditionalFormatting sqref="F1177:F1178">
    <cfRule type="cellIs" dxfId="6" priority="3336" operator="equal">
      <formula>82</formula>
    </cfRule>
  </conditionalFormatting>
  <conditionalFormatting sqref="F1177:F1178">
    <cfRule type="cellIs" dxfId="5" priority="3337" operator="equal">
      <formula>72</formula>
    </cfRule>
  </conditionalFormatting>
  <conditionalFormatting sqref="F1177:F1178">
    <cfRule type="cellIs" dxfId="4" priority="3338" operator="equal">
      <formula>49</formula>
    </cfRule>
  </conditionalFormatting>
  <conditionalFormatting sqref="F1177:F1178">
    <cfRule type="cellIs" dxfId="3" priority="3339" operator="equal">
      <formula>62</formula>
    </cfRule>
  </conditionalFormatting>
  <conditionalFormatting sqref="F1177:F1178">
    <cfRule type="cellIs" dxfId="2" priority="3340" operator="equal">
      <formula>54</formula>
    </cfRule>
  </conditionalFormatting>
  <conditionalFormatting sqref="F1177:F1178">
    <cfRule type="cellIs" dxfId="1" priority="3341" operator="equal">
      <formula>32</formula>
    </cfRule>
  </conditionalFormatting>
  <conditionalFormatting sqref="F1177:F1178">
    <cfRule type="cellIs" dxfId="0" priority="3342" operator="equal">
      <formula>11</formula>
    </cfRule>
  </conditionalFormatting>
  <printOptions gridLines="1"/>
  <pageMargins left="0.31496062992125984" right="0.31496062992125984" top="0.35433070866141736" bottom="0.35433070866141736" header="0" footer="0"/>
  <pageSetup paperSize="9" orientation="landscape"/>
  <headerFooter>
    <oddFooter>&amp;C&amp;P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PRIHODI-za popuniti</vt:lpstr>
      <vt:lpstr>POSEBNI DIO-za popuniti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Tajnica</cp:lastModifiedBy>
  <dcterms:created xsi:type="dcterms:W3CDTF">2020-12-21T20:23:37Z</dcterms:created>
  <dcterms:modified xsi:type="dcterms:W3CDTF">2020-12-22T09:49:24Z</dcterms:modified>
</cp:coreProperties>
</file>