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33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E335" i="9" s="1"/>
  <c r="B335" i="9" s="1"/>
  <c r="G335" i="9"/>
  <c r="F335" i="9"/>
  <c r="F334" i="9"/>
  <c r="H333" i="9"/>
  <c r="G333" i="9"/>
  <c r="F333" i="9"/>
  <c r="H332" i="9"/>
  <c r="E332" i="9" s="1"/>
  <c r="B332" i="9" s="1"/>
  <c r="G332" i="9"/>
  <c r="F332" i="9"/>
  <c r="H331" i="9"/>
  <c r="G331" i="9"/>
  <c r="F331" i="9"/>
  <c r="E331" i="9"/>
  <c r="B331" i="9" s="1"/>
  <c r="H330" i="9"/>
  <c r="G330" i="9"/>
  <c r="E330" i="9" s="1"/>
  <c r="F330" i="9"/>
  <c r="H329" i="9"/>
  <c r="G329" i="9"/>
  <c r="F329" i="9"/>
  <c r="H328" i="9"/>
  <c r="G328" i="9"/>
  <c r="E328" i="9" s="1"/>
  <c r="B328" i="9" s="1"/>
  <c r="F328" i="9"/>
  <c r="H327" i="9"/>
  <c r="G327" i="9"/>
  <c r="F327" i="9"/>
  <c r="H326" i="9"/>
  <c r="G326" i="9"/>
  <c r="F326" i="9"/>
  <c r="H325" i="9"/>
  <c r="G325" i="9"/>
  <c r="F325" i="9"/>
  <c r="H324" i="9"/>
  <c r="G324" i="9"/>
  <c r="F324" i="9"/>
  <c r="H323" i="9"/>
  <c r="G323" i="9"/>
  <c r="F323" i="9"/>
  <c r="E323" i="9"/>
  <c r="H322" i="9"/>
  <c r="G322" i="9"/>
  <c r="F322" i="9"/>
  <c r="H321" i="9"/>
  <c r="G321" i="9"/>
  <c r="E321" i="9" s="1"/>
  <c r="F321" i="9"/>
  <c r="H320" i="9"/>
  <c r="G320" i="9"/>
  <c r="F320" i="9"/>
  <c r="H319" i="9"/>
  <c r="E319" i="9" s="1"/>
  <c r="B319" i="9" s="1"/>
  <c r="G319" i="9"/>
  <c r="F319" i="9"/>
  <c r="H318" i="9"/>
  <c r="G318" i="9"/>
  <c r="F318" i="9"/>
  <c r="E318" i="9"/>
  <c r="B318" i="9" s="1"/>
  <c r="H317" i="9"/>
  <c r="G317" i="9"/>
  <c r="F317" i="9"/>
  <c r="F316" i="9"/>
  <c r="F315" i="9"/>
  <c r="F314" i="9"/>
  <c r="E314" i="9"/>
  <c r="B314" i="9" s="1"/>
  <c r="H313" i="9"/>
  <c r="G313" i="9"/>
  <c r="F313" i="9"/>
  <c r="H312" i="9"/>
  <c r="G312" i="9"/>
  <c r="F312" i="9"/>
  <c r="H311" i="9"/>
  <c r="G311" i="9"/>
  <c r="F311" i="9"/>
  <c r="F310" i="9"/>
  <c r="F309" i="9"/>
  <c r="F298" i="9" s="1"/>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4" i="9"/>
  <c r="E293" i="9"/>
  <c r="M292" i="9"/>
  <c r="F292" i="9" s="1"/>
  <c r="B292" i="9" s="1"/>
  <c r="L292" i="9"/>
  <c r="E292" i="9"/>
  <c r="M291" i="9"/>
  <c r="L291" i="9"/>
  <c r="F291" i="9" s="1"/>
  <c r="E291" i="9"/>
  <c r="B291" i="9" s="1"/>
  <c r="M290" i="9"/>
  <c r="L290" i="9"/>
  <c r="F290" i="9"/>
  <c r="E290" i="9"/>
  <c r="M289" i="9"/>
  <c r="L289" i="9"/>
  <c r="F289" i="9" s="1"/>
  <c r="E289" i="9"/>
  <c r="M288" i="9"/>
  <c r="L288" i="9"/>
  <c r="F288" i="9" s="1"/>
  <c r="B288" i="9" s="1"/>
  <c r="E288" i="9"/>
  <c r="M287" i="9"/>
  <c r="L287" i="9"/>
  <c r="E287" i="9"/>
  <c r="M286" i="9"/>
  <c r="F286" i="9" s="1"/>
  <c r="L286" i="9"/>
  <c r="E286" i="9"/>
  <c r="B286" i="9"/>
  <c r="M285" i="9"/>
  <c r="L285" i="9"/>
  <c r="F285" i="9"/>
  <c r="E285" i="9"/>
  <c r="B285" i="9" s="1"/>
  <c r="M284" i="9"/>
  <c r="F284" i="9" s="1"/>
  <c r="L284" i="9"/>
  <c r="E284" i="9"/>
  <c r="B284" i="9"/>
  <c r="M283" i="9"/>
  <c r="L283" i="9"/>
  <c r="F283" i="9" s="1"/>
  <c r="E283" i="9"/>
  <c r="B283" i="9" s="1"/>
  <c r="M282" i="9"/>
  <c r="L282" i="9"/>
  <c r="F282" i="9"/>
  <c r="E282" i="9"/>
  <c r="M281" i="9"/>
  <c r="L281" i="9"/>
  <c r="F281" i="9"/>
  <c r="E281" i="9"/>
  <c r="M280" i="9"/>
  <c r="L280" i="9"/>
  <c r="F280" i="9"/>
  <c r="B280" i="9" s="1"/>
  <c r="E280" i="9"/>
  <c r="M279" i="9"/>
  <c r="L279" i="9"/>
  <c r="F279" i="9" s="1"/>
  <c r="B279" i="9" s="1"/>
  <c r="E279" i="9"/>
  <c r="M278" i="9"/>
  <c r="F278" i="9" s="1"/>
  <c r="L278" i="9"/>
  <c r="E278" i="9"/>
  <c r="B278" i="9"/>
  <c r="M277" i="9"/>
  <c r="L277" i="9"/>
  <c r="F277" i="9"/>
  <c r="E277" i="9"/>
  <c r="B277" i="9" s="1"/>
  <c r="M276" i="9"/>
  <c r="F276" i="9" s="1"/>
  <c r="L276" i="9"/>
  <c r="E276" i="9"/>
  <c r="B276" i="9"/>
  <c r="M275" i="9"/>
  <c r="L275" i="9"/>
  <c r="F275" i="9" s="1"/>
  <c r="E275" i="9"/>
  <c r="B275" i="9"/>
  <c r="M274" i="9"/>
  <c r="L274" i="9"/>
  <c r="F274" i="9"/>
  <c r="E274" i="9"/>
  <c r="B274" i="9" s="1"/>
  <c r="M273" i="9"/>
  <c r="L273" i="9"/>
  <c r="F273" i="9"/>
  <c r="E273" i="9"/>
  <c r="M272" i="9"/>
  <c r="L272" i="9"/>
  <c r="F272" i="9"/>
  <c r="B272" i="9" s="1"/>
  <c r="E272" i="9"/>
  <c r="M271" i="9"/>
  <c r="L271" i="9"/>
  <c r="E271" i="9"/>
  <c r="M270" i="9"/>
  <c r="F270" i="9" s="1"/>
  <c r="B270" i="9" s="1"/>
  <c r="L270" i="9"/>
  <c r="E270" i="9"/>
  <c r="M269" i="9"/>
  <c r="L269" i="9"/>
  <c r="F269" i="9"/>
  <c r="E269" i="9"/>
  <c r="B269" i="9" s="1"/>
  <c r="M268" i="9"/>
  <c r="F268" i="9" s="1"/>
  <c r="B268" i="9" s="1"/>
  <c r="L268" i="9"/>
  <c r="E268" i="9"/>
  <c r="M267" i="9"/>
  <c r="L267" i="9"/>
  <c r="F267" i="9" s="1"/>
  <c r="E267" i="9"/>
  <c r="B267" i="9"/>
  <c r="M266" i="9"/>
  <c r="L266" i="9"/>
  <c r="F266" i="9"/>
  <c r="E266" i="9"/>
  <c r="B266" i="9" s="1"/>
  <c r="M265" i="9"/>
  <c r="L265" i="9"/>
  <c r="F265" i="9" s="1"/>
  <c r="E265" i="9"/>
  <c r="M264" i="9"/>
  <c r="L264" i="9"/>
  <c r="F264" i="9" s="1"/>
  <c r="B264" i="9" s="1"/>
  <c r="E264" i="9"/>
  <c r="M263" i="9"/>
  <c r="L263" i="9"/>
  <c r="E263" i="9"/>
  <c r="M262" i="9"/>
  <c r="F262" i="9" s="1"/>
  <c r="B262" i="9" s="1"/>
  <c r="L262" i="9"/>
  <c r="E262" i="9"/>
  <c r="M261" i="9"/>
  <c r="L261" i="9"/>
  <c r="F261" i="9"/>
  <c r="E261" i="9"/>
  <c r="B261" i="9" s="1"/>
  <c r="M260" i="9"/>
  <c r="F260" i="9" s="1"/>
  <c r="B260" i="9" s="1"/>
  <c r="L260" i="9"/>
  <c r="E260" i="9"/>
  <c r="M259" i="9"/>
  <c r="L259" i="9"/>
  <c r="F259" i="9" s="1"/>
  <c r="E259" i="9"/>
  <c r="M258" i="9"/>
  <c r="L258" i="9"/>
  <c r="F258" i="9"/>
  <c r="E258" i="9"/>
  <c r="M257" i="9"/>
  <c r="L257" i="9"/>
  <c r="F257" i="9" s="1"/>
  <c r="E257" i="9"/>
  <c r="M256" i="9"/>
  <c r="L256" i="9"/>
  <c r="F256" i="9" s="1"/>
  <c r="E256" i="9"/>
  <c r="B256" i="9"/>
  <c r="M255" i="9"/>
  <c r="L255" i="9"/>
  <c r="E255" i="9"/>
  <c r="M254" i="9"/>
  <c r="F254" i="9" s="1"/>
  <c r="L254" i="9"/>
  <c r="E254" i="9"/>
  <c r="B254" i="9"/>
  <c r="M253" i="9"/>
  <c r="L253" i="9"/>
  <c r="F253" i="9"/>
  <c r="E253" i="9"/>
  <c r="B253" i="9" s="1"/>
  <c r="M252" i="9"/>
  <c r="F252" i="9" s="1"/>
  <c r="L252" i="9"/>
  <c r="E252" i="9"/>
  <c r="B252" i="9"/>
  <c r="M251" i="9"/>
  <c r="L251" i="9"/>
  <c r="F251" i="9" s="1"/>
  <c r="E251" i="9"/>
  <c r="B251" i="9"/>
  <c r="M250" i="9"/>
  <c r="L250" i="9"/>
  <c r="F250" i="9"/>
  <c r="E250" i="9"/>
  <c r="B250" i="9" s="1"/>
  <c r="M249" i="9"/>
  <c r="L249" i="9"/>
  <c r="F249" i="9"/>
  <c r="E249" i="9"/>
  <c r="M248" i="9"/>
  <c r="L248" i="9"/>
  <c r="F248" i="9"/>
  <c r="B248" i="9" s="1"/>
  <c r="E248" i="9"/>
  <c r="M247" i="9"/>
  <c r="L247" i="9"/>
  <c r="F247" i="9" s="1"/>
  <c r="B247" i="9" s="1"/>
  <c r="E247" i="9"/>
  <c r="M246" i="9"/>
  <c r="F246" i="9" s="1"/>
  <c r="L246" i="9"/>
  <c r="E246" i="9"/>
  <c r="B246" i="9" s="1"/>
  <c r="M245" i="9"/>
  <c r="L245" i="9"/>
  <c r="F245" i="9"/>
  <c r="E245" i="9"/>
  <c r="M244" i="9"/>
  <c r="F244" i="9" s="1"/>
  <c r="B244" i="9" s="1"/>
  <c r="L244" i="9"/>
  <c r="E244" i="9"/>
  <c r="M243" i="9"/>
  <c r="L243" i="9"/>
  <c r="E243" i="9"/>
  <c r="M242" i="9"/>
  <c r="L242" i="9"/>
  <c r="F242" i="9"/>
  <c r="E242" i="9"/>
  <c r="M241" i="9"/>
  <c r="L241" i="9"/>
  <c r="F241" i="9" s="1"/>
  <c r="E241" i="9"/>
  <c r="M240" i="9"/>
  <c r="L240" i="9"/>
  <c r="F240" i="9" s="1"/>
  <c r="E240" i="9"/>
  <c r="B240" i="9"/>
  <c r="M239" i="9"/>
  <c r="L239" i="9"/>
  <c r="E239" i="9"/>
  <c r="M238" i="9"/>
  <c r="F238" i="9" s="1"/>
  <c r="B238" i="9" s="1"/>
  <c r="L238" i="9"/>
  <c r="E238" i="9"/>
  <c r="M237" i="9"/>
  <c r="L237" i="9"/>
  <c r="F237" i="9"/>
  <c r="E237" i="9"/>
  <c r="M236" i="9"/>
  <c r="L236" i="9"/>
  <c r="E236" i="9"/>
  <c r="M235" i="9"/>
  <c r="L235" i="9"/>
  <c r="F235" i="9" s="1"/>
  <c r="E235" i="9"/>
  <c r="B235" i="9"/>
  <c r="M234" i="9"/>
  <c r="L234" i="9"/>
  <c r="F234" i="9"/>
  <c r="E234" i="9"/>
  <c r="B234" i="9" s="1"/>
  <c r="M233" i="9"/>
  <c r="L233" i="9"/>
  <c r="F233" i="9"/>
  <c r="E233" i="9"/>
  <c r="M232" i="9"/>
  <c r="L232" i="9"/>
  <c r="F232" i="9"/>
  <c r="B232" i="9" s="1"/>
  <c r="E232" i="9"/>
  <c r="M231" i="9"/>
  <c r="L231" i="9"/>
  <c r="F231" i="9" s="1"/>
  <c r="B231" i="9" s="1"/>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G188" i="9"/>
  <c r="E188" i="9" s="1"/>
  <c r="B188" i="9" s="1"/>
  <c r="F188" i="9"/>
  <c r="F187" i="9"/>
  <c r="F186" i="9"/>
  <c r="F185" i="9"/>
  <c r="F184" i="9"/>
  <c r="F183" i="9"/>
  <c r="F182" i="9"/>
  <c r="F181" i="9"/>
  <c r="H180" i="9"/>
  <c r="F180" i="9"/>
  <c r="F179" i="9"/>
  <c r="F178" i="9"/>
  <c r="F177" i="9"/>
  <c r="F176" i="9"/>
  <c r="F175" i="9"/>
  <c r="F174" i="9"/>
  <c r="H173" i="9"/>
  <c r="G173" i="9"/>
  <c r="F173" i="9"/>
  <c r="E173" i="9"/>
  <c r="B173" i="9" s="1"/>
  <c r="H172" i="9"/>
  <c r="G172" i="9"/>
  <c r="F172" i="9"/>
  <c r="H171" i="9"/>
  <c r="E171" i="9" s="1"/>
  <c r="G171" i="9"/>
  <c r="F171" i="9"/>
  <c r="B171" i="9"/>
  <c r="H170" i="9"/>
  <c r="G170" i="9"/>
  <c r="F170" i="9"/>
  <c r="E170" i="9"/>
  <c r="B170" i="9" s="1"/>
  <c r="H169" i="9"/>
  <c r="G169" i="9"/>
  <c r="E169" i="9" s="1"/>
  <c r="F169" i="9"/>
  <c r="H168" i="9"/>
  <c r="G168" i="9"/>
  <c r="E168" i="9" s="1"/>
  <c r="F168" i="9"/>
  <c r="H167" i="9"/>
  <c r="G167" i="9"/>
  <c r="E167" i="9" s="1"/>
  <c r="B167" i="9" s="1"/>
  <c r="F167" i="9"/>
  <c r="H166" i="9"/>
  <c r="E166" i="9" s="1"/>
  <c r="B166" i="9" s="1"/>
  <c r="G166" i="9"/>
  <c r="F166" i="9"/>
  <c r="H165" i="9"/>
  <c r="G165" i="9"/>
  <c r="F165" i="9"/>
  <c r="E165" i="9"/>
  <c r="B165" i="9" s="1"/>
  <c r="H164" i="9"/>
  <c r="G164" i="9"/>
  <c r="F164" i="9"/>
  <c r="H163" i="9"/>
  <c r="E163" i="9" s="1"/>
  <c r="B163" i="9" s="1"/>
  <c r="G163" i="9"/>
  <c r="F163" i="9"/>
  <c r="H162" i="9"/>
  <c r="G162" i="9"/>
  <c r="F162" i="9"/>
  <c r="E162" i="9"/>
  <c r="B162" i="9" s="1"/>
  <c r="H161" i="9"/>
  <c r="G161" i="9"/>
  <c r="E161" i="9" s="1"/>
  <c r="B161" i="9" s="1"/>
  <c r="F161" i="9"/>
  <c r="H160" i="9"/>
  <c r="G160" i="9"/>
  <c r="E160" i="9" s="1"/>
  <c r="F160" i="9"/>
  <c r="H159" i="9"/>
  <c r="G159" i="9"/>
  <c r="E159" i="9" s="1"/>
  <c r="B159" i="9" s="1"/>
  <c r="F159" i="9"/>
  <c r="H158" i="9"/>
  <c r="E158" i="9" s="1"/>
  <c r="B158" i="9" s="1"/>
  <c r="G158" i="9"/>
  <c r="F158" i="9"/>
  <c r="H157" i="9"/>
  <c r="G157" i="9"/>
  <c r="F157" i="9"/>
  <c r="E157" i="9"/>
  <c r="B157" i="9" s="1"/>
  <c r="H156" i="9"/>
  <c r="F156" i="9"/>
  <c r="H155" i="9"/>
  <c r="E155" i="9" s="1"/>
  <c r="G155" i="9"/>
  <c r="F155" i="9"/>
  <c r="B155" i="9"/>
  <c r="H154" i="9"/>
  <c r="G154" i="9"/>
  <c r="F154" i="9"/>
  <c r="E154" i="9"/>
  <c r="B154" i="9" s="1"/>
  <c r="H153" i="9"/>
  <c r="G153" i="9"/>
  <c r="E153" i="9" s="1"/>
  <c r="F153" i="9"/>
  <c r="H152" i="9"/>
  <c r="G152" i="9"/>
  <c r="E152" i="9" s="1"/>
  <c r="B152" i="9" s="1"/>
  <c r="F152" i="9"/>
  <c r="H151" i="9"/>
  <c r="G151" i="9"/>
  <c r="E151" i="9" s="1"/>
  <c r="B151" i="9" s="1"/>
  <c r="F151" i="9"/>
  <c r="H150" i="9"/>
  <c r="E150" i="9" s="1"/>
  <c r="G150" i="9"/>
  <c r="F150" i="9"/>
  <c r="B150" i="9"/>
  <c r="H149" i="9"/>
  <c r="G149" i="9"/>
  <c r="F149" i="9"/>
  <c r="E149" i="9"/>
  <c r="B149" i="9" s="1"/>
  <c r="H148" i="9"/>
  <c r="G148" i="9"/>
  <c r="F148" i="9"/>
  <c r="H147" i="9"/>
  <c r="G147" i="9"/>
  <c r="F147" i="9"/>
  <c r="E147" i="9"/>
  <c r="B147" i="9" s="1"/>
  <c r="H146" i="9"/>
  <c r="G146" i="9"/>
  <c r="F146" i="9"/>
  <c r="E146" i="9"/>
  <c r="H145" i="9"/>
  <c r="G145" i="9"/>
  <c r="E145" i="9" s="1"/>
  <c r="F145" i="9"/>
  <c r="H144" i="9"/>
  <c r="G144" i="9"/>
  <c r="E144" i="9" s="1"/>
  <c r="F144" i="9"/>
  <c r="H143" i="9"/>
  <c r="G143" i="9"/>
  <c r="E143" i="9" s="1"/>
  <c r="B143" i="9" s="1"/>
  <c r="F143" i="9"/>
  <c r="H142" i="9"/>
  <c r="E142" i="9" s="1"/>
  <c r="B142" i="9" s="1"/>
  <c r="G142" i="9"/>
  <c r="F142" i="9"/>
  <c r="H141" i="9"/>
  <c r="G141" i="9"/>
  <c r="F141" i="9"/>
  <c r="E141" i="9"/>
  <c r="B141" i="9" s="1"/>
  <c r="H140" i="9"/>
  <c r="G140" i="9"/>
  <c r="F140" i="9"/>
  <c r="H139" i="9"/>
  <c r="E139" i="9" s="1"/>
  <c r="G139" i="9"/>
  <c r="F139" i="9"/>
  <c r="B139" i="9"/>
  <c r="H138" i="9"/>
  <c r="G138" i="9"/>
  <c r="F138" i="9"/>
  <c r="E138" i="9"/>
  <c r="B138" i="9" s="1"/>
  <c r="H137" i="9"/>
  <c r="G137" i="9"/>
  <c r="E137" i="9" s="1"/>
  <c r="F137" i="9"/>
  <c r="H136" i="9"/>
  <c r="G136" i="9"/>
  <c r="E136" i="9" s="1"/>
  <c r="B136" i="9" s="1"/>
  <c r="F136" i="9"/>
  <c r="H135" i="9"/>
  <c r="G135" i="9"/>
  <c r="E135" i="9" s="1"/>
  <c r="B135" i="9" s="1"/>
  <c r="F135" i="9"/>
  <c r="H134" i="9"/>
  <c r="E134" i="9" s="1"/>
  <c r="G134" i="9"/>
  <c r="F134" i="9"/>
  <c r="B134" i="9"/>
  <c r="H133" i="9"/>
  <c r="G133" i="9"/>
  <c r="F133" i="9"/>
  <c r="E133" i="9"/>
  <c r="B133" i="9" s="1"/>
  <c r="H132" i="9"/>
  <c r="G132" i="9"/>
  <c r="F132" i="9"/>
  <c r="H131" i="9"/>
  <c r="G131" i="9"/>
  <c r="F131" i="9"/>
  <c r="E131" i="9"/>
  <c r="B131" i="9" s="1"/>
  <c r="H130" i="9"/>
  <c r="G130" i="9"/>
  <c r="F130" i="9"/>
  <c r="E130" i="9"/>
  <c r="H129" i="9"/>
  <c r="G129" i="9"/>
  <c r="E129" i="9" s="1"/>
  <c r="F129" i="9"/>
  <c r="H128" i="9"/>
  <c r="G128" i="9"/>
  <c r="E128" i="9" s="1"/>
  <c r="F128" i="9"/>
  <c r="H127" i="9"/>
  <c r="G127" i="9"/>
  <c r="E127" i="9" s="1"/>
  <c r="B127" i="9" s="1"/>
  <c r="F127" i="9"/>
  <c r="H126" i="9"/>
  <c r="E126" i="9" s="1"/>
  <c r="B126" i="9" s="1"/>
  <c r="G126" i="9"/>
  <c r="F126" i="9"/>
  <c r="H125" i="9"/>
  <c r="G125" i="9"/>
  <c r="F125" i="9"/>
  <c r="E125" i="9"/>
  <c r="B125" i="9" s="1"/>
  <c r="H124" i="9"/>
  <c r="G124" i="9"/>
  <c r="F124" i="9"/>
  <c r="H123" i="9"/>
  <c r="E123" i="9" s="1"/>
  <c r="G123" i="9"/>
  <c r="F123" i="9"/>
  <c r="B123" i="9"/>
  <c r="H122" i="9"/>
  <c r="G122" i="9"/>
  <c r="F122" i="9"/>
  <c r="E122" i="9"/>
  <c r="B122" i="9" s="1"/>
  <c r="H121" i="9"/>
  <c r="G121" i="9"/>
  <c r="E121" i="9" s="1"/>
  <c r="F121" i="9"/>
  <c r="H120" i="9"/>
  <c r="G120" i="9"/>
  <c r="E120" i="9" s="1"/>
  <c r="B120" i="9" s="1"/>
  <c r="F120" i="9"/>
  <c r="H119" i="9"/>
  <c r="G119" i="9"/>
  <c r="E119" i="9" s="1"/>
  <c r="B119" i="9" s="1"/>
  <c r="F119" i="9"/>
  <c r="H118" i="9"/>
  <c r="E118" i="9" s="1"/>
  <c r="G118" i="9"/>
  <c r="F118" i="9"/>
  <c r="B118" i="9"/>
  <c r="H117" i="9"/>
  <c r="G117" i="9"/>
  <c r="F117" i="9"/>
  <c r="E117" i="9"/>
  <c r="B117" i="9" s="1"/>
  <c r="H116" i="9"/>
  <c r="G116" i="9"/>
  <c r="F116" i="9"/>
  <c r="H115" i="9"/>
  <c r="G115" i="9"/>
  <c r="F115" i="9"/>
  <c r="E115" i="9"/>
  <c r="B115" i="9" s="1"/>
  <c r="H114" i="9"/>
  <c r="E114" i="9" s="1"/>
  <c r="G114" i="9"/>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E109" i="9" s="1"/>
  <c r="B109" i="9" s="1"/>
  <c r="F109" i="9"/>
  <c r="H108" i="9"/>
  <c r="G108" i="9"/>
  <c r="F108" i="9"/>
  <c r="H107" i="9"/>
  <c r="G107" i="9"/>
  <c r="F107" i="9"/>
  <c r="H106" i="9"/>
  <c r="E106" i="9" s="1"/>
  <c r="B106" i="9" s="1"/>
  <c r="G106" i="9"/>
  <c r="F106" i="9"/>
  <c r="H105" i="9"/>
  <c r="G105" i="9"/>
  <c r="F105" i="9"/>
  <c r="E105" i="9"/>
  <c r="B105" i="9" s="1"/>
  <c r="H104" i="9"/>
  <c r="G104" i="9"/>
  <c r="E104" i="9" s="1"/>
  <c r="F104" i="9"/>
  <c r="B104" i="9"/>
  <c r="H103" i="9"/>
  <c r="G103" i="9"/>
  <c r="F103" i="9"/>
  <c r="E103" i="9"/>
  <c r="B103" i="9" s="1"/>
  <c r="H102" i="9"/>
  <c r="E102" i="9" s="1"/>
  <c r="G102" i="9"/>
  <c r="F102" i="9"/>
  <c r="B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E94" i="9" s="1"/>
  <c r="B94" i="9" s="1"/>
  <c r="G94" i="9"/>
  <c r="F94" i="9"/>
  <c r="H93" i="9"/>
  <c r="G93" i="9"/>
  <c r="E93" i="9" s="1"/>
  <c r="B93" i="9" s="1"/>
  <c r="F93" i="9"/>
  <c r="H92" i="9"/>
  <c r="G92" i="9"/>
  <c r="E92" i="9" s="1"/>
  <c r="B92" i="9" s="1"/>
  <c r="F92" i="9"/>
  <c r="H91" i="9"/>
  <c r="G91" i="9"/>
  <c r="F91" i="9"/>
  <c r="H90" i="9"/>
  <c r="G90" i="9"/>
  <c r="F90" i="9"/>
  <c r="E90" i="9"/>
  <c r="B90" i="9" s="1"/>
  <c r="H89" i="9"/>
  <c r="G89" i="9"/>
  <c r="F89" i="9"/>
  <c r="E89" i="9"/>
  <c r="H88" i="9"/>
  <c r="G88" i="9"/>
  <c r="E88" i="9" s="1"/>
  <c r="F88" i="9"/>
  <c r="B88" i="9" s="1"/>
  <c r="H87" i="9"/>
  <c r="G87" i="9"/>
  <c r="F87" i="9"/>
  <c r="E87" i="9"/>
  <c r="B87" i="9" s="1"/>
  <c r="H86" i="9"/>
  <c r="E86" i="9" s="1"/>
  <c r="G86" i="9"/>
  <c r="F86" i="9"/>
  <c r="B86" i="9" s="1"/>
  <c r="H85" i="9"/>
  <c r="G85" i="9"/>
  <c r="F85" i="9"/>
  <c r="E85" i="9"/>
  <c r="B85" i="9" s="1"/>
  <c r="H84" i="9"/>
  <c r="G84" i="9"/>
  <c r="E84" i="9" s="1"/>
  <c r="F84" i="9"/>
  <c r="B84" i="9"/>
  <c r="H83" i="9"/>
  <c r="G83" i="9"/>
  <c r="F83" i="9"/>
  <c r="E83" i="9"/>
  <c r="B83" i="9" s="1"/>
  <c r="H82" i="9"/>
  <c r="E82" i="9" s="1"/>
  <c r="G82" i="9"/>
  <c r="F82" i="9"/>
  <c r="H81" i="9"/>
  <c r="G81" i="9"/>
  <c r="E81" i="9" s="1"/>
  <c r="B81" i="9" s="1"/>
  <c r="F81" i="9"/>
  <c r="H80" i="9"/>
  <c r="G80" i="9"/>
  <c r="E80" i="9" s="1"/>
  <c r="B80" i="9" s="1"/>
  <c r="F80" i="9"/>
  <c r="H79" i="9"/>
  <c r="G79" i="9"/>
  <c r="E79" i="9" s="1"/>
  <c r="B79" i="9" s="1"/>
  <c r="F79" i="9"/>
  <c r="H78" i="9"/>
  <c r="E78" i="9" s="1"/>
  <c r="B78" i="9" s="1"/>
  <c r="G78" i="9"/>
  <c r="F78" i="9"/>
  <c r="H77" i="9"/>
  <c r="G77" i="9"/>
  <c r="E77" i="9" s="1"/>
  <c r="B77" i="9" s="1"/>
  <c r="F77" i="9"/>
  <c r="H76" i="9"/>
  <c r="G76" i="9"/>
  <c r="F76" i="9"/>
  <c r="H75" i="9"/>
  <c r="G75" i="9"/>
  <c r="F75" i="9"/>
  <c r="H74" i="9"/>
  <c r="E74" i="9" s="1"/>
  <c r="B74" i="9" s="1"/>
  <c r="G74" i="9"/>
  <c r="F74" i="9"/>
  <c r="H73" i="9"/>
  <c r="G73" i="9"/>
  <c r="F73" i="9"/>
  <c r="E73" i="9"/>
  <c r="B73" i="9" s="1"/>
  <c r="H72" i="9"/>
  <c r="G72" i="9"/>
  <c r="E72" i="9" s="1"/>
  <c r="F72" i="9"/>
  <c r="B72" i="9"/>
  <c r="H71" i="9"/>
  <c r="G71" i="9"/>
  <c r="F71" i="9"/>
  <c r="E71" i="9"/>
  <c r="B71" i="9" s="1"/>
  <c r="H70" i="9"/>
  <c r="E70" i="9" s="1"/>
  <c r="G70" i="9"/>
  <c r="F70" i="9"/>
  <c r="B70" i="9"/>
  <c r="H69" i="9"/>
  <c r="G69" i="9"/>
  <c r="F69" i="9"/>
  <c r="E69" i="9"/>
  <c r="B69" i="9" s="1"/>
  <c r="H68" i="9"/>
  <c r="G68" i="9"/>
  <c r="E68" i="9" s="1"/>
  <c r="F68" i="9"/>
  <c r="B68" i="9"/>
  <c r="H67" i="9"/>
  <c r="G67" i="9"/>
  <c r="F67" i="9"/>
  <c r="E67" i="9"/>
  <c r="B67" i="9" s="1"/>
  <c r="H66" i="9"/>
  <c r="E66" i="9" s="1"/>
  <c r="B66" i="9" s="1"/>
  <c r="G66" i="9"/>
  <c r="F66" i="9"/>
  <c r="H65" i="9"/>
  <c r="G65" i="9"/>
  <c r="E65" i="9" s="1"/>
  <c r="B65" i="9" s="1"/>
  <c r="F65" i="9"/>
  <c r="H64" i="9"/>
  <c r="G64" i="9"/>
  <c r="E64" i="9" s="1"/>
  <c r="B64" i="9" s="1"/>
  <c r="F64" i="9"/>
  <c r="H63" i="9"/>
  <c r="G63" i="9"/>
  <c r="E63" i="9" s="1"/>
  <c r="B63" i="9" s="1"/>
  <c r="F63" i="9"/>
  <c r="H62" i="9"/>
  <c r="E62" i="9" s="1"/>
  <c r="B62" i="9" s="1"/>
  <c r="G62" i="9"/>
  <c r="F62" i="9"/>
  <c r="H61" i="9"/>
  <c r="G61" i="9"/>
  <c r="E61" i="9" s="1"/>
  <c r="B61" i="9" s="1"/>
  <c r="F61" i="9"/>
  <c r="H60" i="9"/>
  <c r="G60" i="9"/>
  <c r="E60" i="9" s="1"/>
  <c r="B60" i="9" s="1"/>
  <c r="F60" i="9"/>
  <c r="H59" i="9"/>
  <c r="G59" i="9"/>
  <c r="E59" i="9" s="1"/>
  <c r="F59" i="9"/>
  <c r="B59" i="9"/>
  <c r="H58" i="9"/>
  <c r="G58" i="9"/>
  <c r="F58" i="9"/>
  <c r="E58" i="9"/>
  <c r="B58" i="9" s="1"/>
  <c r="H57" i="9"/>
  <c r="G57" i="9"/>
  <c r="F57" i="9"/>
  <c r="E57" i="9"/>
  <c r="H56" i="9"/>
  <c r="G56" i="9"/>
  <c r="F56" i="9"/>
  <c r="H55" i="9"/>
  <c r="G55" i="9"/>
  <c r="F55" i="9"/>
  <c r="E55" i="9"/>
  <c r="B55" i="9" s="1"/>
  <c r="H54" i="9"/>
  <c r="E54" i="9" s="1"/>
  <c r="G54" i="9"/>
  <c r="F54" i="9"/>
  <c r="B54" i="9" s="1"/>
  <c r="H53" i="9"/>
  <c r="G53" i="9"/>
  <c r="F53" i="9"/>
  <c r="E53" i="9"/>
  <c r="B53" i="9" s="1"/>
  <c r="H52" i="9"/>
  <c r="G52" i="9"/>
  <c r="F52" i="9"/>
  <c r="H51" i="9"/>
  <c r="E51" i="9" s="1"/>
  <c r="B51" i="9" s="1"/>
  <c r="G51" i="9"/>
  <c r="F51" i="9"/>
  <c r="H50" i="9"/>
  <c r="E50" i="9" s="1"/>
  <c r="G50" i="9"/>
  <c r="F50" i="9"/>
  <c r="H49" i="9"/>
  <c r="G49" i="9"/>
  <c r="F49" i="9"/>
  <c r="H48" i="9"/>
  <c r="G48" i="9"/>
  <c r="F48" i="9"/>
  <c r="H47" i="9"/>
  <c r="G47" i="9"/>
  <c r="E47" i="9" s="1"/>
  <c r="B47" i="9" s="1"/>
  <c r="F47" i="9"/>
  <c r="H46" i="9"/>
  <c r="E46" i="9" s="1"/>
  <c r="B46" i="9" s="1"/>
  <c r="G46" i="9"/>
  <c r="F46" i="9"/>
  <c r="H45" i="9"/>
  <c r="G45" i="9"/>
  <c r="F45" i="9"/>
  <c r="E45" i="9"/>
  <c r="B45" i="9" s="1"/>
  <c r="H44" i="9"/>
  <c r="G44" i="9"/>
  <c r="F44" i="9"/>
  <c r="H43" i="9"/>
  <c r="E43" i="9" s="1"/>
  <c r="B43" i="9" s="1"/>
  <c r="G43" i="9"/>
  <c r="F43" i="9"/>
  <c r="H42" i="9"/>
  <c r="G42" i="9"/>
  <c r="F42" i="9"/>
  <c r="E42" i="9"/>
  <c r="B42" i="9" s="1"/>
  <c r="H41" i="9"/>
  <c r="G41" i="9"/>
  <c r="E41" i="9" s="1"/>
  <c r="B41" i="9" s="1"/>
  <c r="F41" i="9"/>
  <c r="H40" i="9"/>
  <c r="G40" i="9"/>
  <c r="E40" i="9" s="1"/>
  <c r="F40" i="9"/>
  <c r="H39" i="9"/>
  <c r="G39" i="9"/>
  <c r="E39" i="9" s="1"/>
  <c r="B39" i="9" s="1"/>
  <c r="F39" i="9"/>
  <c r="H38" i="9"/>
  <c r="E38" i="9" s="1"/>
  <c r="B38" i="9" s="1"/>
  <c r="G38" i="9"/>
  <c r="F38" i="9"/>
  <c r="H37" i="9"/>
  <c r="G37" i="9"/>
  <c r="F37" i="9"/>
  <c r="H36" i="9"/>
  <c r="G36" i="9"/>
  <c r="F36" i="9"/>
  <c r="H35" i="9"/>
  <c r="G35" i="9"/>
  <c r="F35" i="9"/>
  <c r="E35" i="9"/>
  <c r="B35" i="9" s="1"/>
  <c r="H34" i="9"/>
  <c r="G34" i="9"/>
  <c r="F34" i="9"/>
  <c r="H33" i="9"/>
  <c r="G33" i="9"/>
  <c r="F33" i="9"/>
  <c r="H32" i="9"/>
  <c r="E32" i="9" s="1"/>
  <c r="B32" i="9" s="1"/>
  <c r="G32" i="9"/>
  <c r="F32" i="9"/>
  <c r="H31" i="9"/>
  <c r="G31" i="9"/>
  <c r="F31" i="9"/>
  <c r="H30" i="9"/>
  <c r="G30" i="9"/>
  <c r="E30" i="9" s="1"/>
  <c r="F30" i="9"/>
  <c r="H29" i="9"/>
  <c r="G29" i="9"/>
  <c r="F29" i="9"/>
  <c r="H28" i="9"/>
  <c r="E28" i="9" s="1"/>
  <c r="B28" i="9" s="1"/>
  <c r="G28" i="9"/>
  <c r="F28" i="9"/>
  <c r="H27" i="9"/>
  <c r="G27" i="9"/>
  <c r="F27" i="9"/>
  <c r="E27" i="9"/>
  <c r="B27" i="9" s="1"/>
  <c r="H26" i="9"/>
  <c r="G26" i="9"/>
  <c r="F26" i="9"/>
  <c r="H25" i="9"/>
  <c r="G25" i="9"/>
  <c r="F25" i="9"/>
  <c r="F24" i="9"/>
  <c r="F4" i="9"/>
  <c r="O3" i="9"/>
  <c r="G296" i="9" s="1"/>
  <c r="I3" i="9"/>
  <c r="H3" i="9"/>
  <c r="G3" i="9"/>
  <c r="D104" i="8"/>
  <c r="D97" i="8"/>
  <c r="D92" i="8"/>
  <c r="D87" i="8"/>
  <c r="D82" i="8"/>
  <c r="D77" i="8"/>
  <c r="D72" i="8"/>
  <c r="C1649" i="1" s="1"/>
  <c r="D67" i="8"/>
  <c r="D62" i="8"/>
  <c r="D57" i="8"/>
  <c r="D52" i="8"/>
  <c r="D51" i="8" s="1"/>
  <c r="D45" i="8" s="1"/>
  <c r="D46" i="8"/>
  <c r="D37" i="8"/>
  <c r="D27" i="8"/>
  <c r="D25" i="8" s="1"/>
  <c r="C1602" i="1" s="1"/>
  <c r="D18" i="8"/>
  <c r="D8" i="8"/>
  <c r="E44" i="7"/>
  <c r="D44" i="7"/>
  <c r="E39" i="7"/>
  <c r="D39" i="7"/>
  <c r="E38" i="7"/>
  <c r="D38" i="7"/>
  <c r="E30" i="7"/>
  <c r="D30" i="7"/>
  <c r="E23" i="7"/>
  <c r="D23" i="7"/>
  <c r="D22" i="7" s="1"/>
  <c r="E14" i="7"/>
  <c r="D14" i="7"/>
  <c r="C1547" i="1" s="1"/>
  <c r="J1547" i="1" s="1"/>
  <c r="E7" i="7"/>
  <c r="E6" i="7" s="1"/>
  <c r="D1539" i="1" s="1"/>
  <c r="D7" i="7"/>
  <c r="D6" i="7"/>
  <c r="F140" i="6"/>
  <c r="F139" i="6"/>
  <c r="F138" i="6"/>
  <c r="F137" i="6"/>
  <c r="F136" i="6"/>
  <c r="F135" i="6"/>
  <c r="F134" i="6"/>
  <c r="F133" i="6"/>
  <c r="F132" i="6"/>
  <c r="F131" i="6"/>
  <c r="F130" i="6"/>
  <c r="E130" i="6"/>
  <c r="D130" i="6"/>
  <c r="D129" i="6" s="1"/>
  <c r="F129" i="6"/>
  <c r="E129" i="6"/>
  <c r="D1525" i="1" s="1"/>
  <c r="F128" i="6"/>
  <c r="F127" i="6"/>
  <c r="F126" i="6"/>
  <c r="F125" i="6"/>
  <c r="F124" i="6"/>
  <c r="F123" i="6"/>
  <c r="F122" i="6"/>
  <c r="E122" i="6"/>
  <c r="D122" i="6"/>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E89" i="6" s="1"/>
  <c r="D90" i="6"/>
  <c r="D89" i="6"/>
  <c r="F88" i="6"/>
  <c r="F87" i="6"/>
  <c r="F86" i="6"/>
  <c r="F85" i="6"/>
  <c r="F84" i="6"/>
  <c r="F83" i="6"/>
  <c r="E82" i="6"/>
  <c r="D1478" i="1" s="1"/>
  <c r="D82" i="6"/>
  <c r="F81" i="6"/>
  <c r="F80" i="6"/>
  <c r="F79" i="6"/>
  <c r="F78" i="6"/>
  <c r="F77" i="6"/>
  <c r="F76" i="6"/>
  <c r="F75" i="6"/>
  <c r="E75" i="6"/>
  <c r="D1471" i="1" s="1"/>
  <c r="G1471" i="1" s="1"/>
  <c r="D75" i="6"/>
  <c r="F74" i="6"/>
  <c r="F73" i="6"/>
  <c r="F72" i="6"/>
  <c r="F71" i="6"/>
  <c r="F70" i="6"/>
  <c r="F69" i="6"/>
  <c r="F68" i="6"/>
  <c r="F67" i="6"/>
  <c r="E66" i="6"/>
  <c r="D66" i="6"/>
  <c r="F65" i="6"/>
  <c r="F64" i="6"/>
  <c r="F63" i="6"/>
  <c r="F62" i="6"/>
  <c r="E61" i="6"/>
  <c r="D61" i="6"/>
  <c r="F61" i="6" s="1"/>
  <c r="F60" i="6"/>
  <c r="F59" i="6"/>
  <c r="F58" i="6"/>
  <c r="F57" i="6"/>
  <c r="F56" i="6"/>
  <c r="F55" i="6"/>
  <c r="E54" i="6"/>
  <c r="D1450" i="1" s="1"/>
  <c r="H1450" i="1" s="1"/>
  <c r="D54" i="6"/>
  <c r="F54" i="6" s="1"/>
  <c r="F53" i="6"/>
  <c r="F52" i="6"/>
  <c r="F51" i="6"/>
  <c r="F50" i="6"/>
  <c r="E50" i="6"/>
  <c r="D50" i="6"/>
  <c r="F49" i="6"/>
  <c r="F48" i="6"/>
  <c r="F47" i="6"/>
  <c r="F46" i="6"/>
  <c r="F45" i="6"/>
  <c r="F44" i="6"/>
  <c r="E43" i="6"/>
  <c r="D43" i="6"/>
  <c r="F42" i="6"/>
  <c r="F41" i="6"/>
  <c r="F40" i="6"/>
  <c r="F39" i="6"/>
  <c r="E39" i="6"/>
  <c r="D1435" i="1" s="1"/>
  <c r="G1435" i="1" s="1"/>
  <c r="D39" i="6"/>
  <c r="F38" i="6"/>
  <c r="F37" i="6"/>
  <c r="F36" i="6"/>
  <c r="E36" i="6"/>
  <c r="D36" i="6"/>
  <c r="E35" i="6"/>
  <c r="D1431" i="1"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D274" i="5"/>
  <c r="D251" i="5" s="1"/>
  <c r="H25" i="3" s="1"/>
  <c r="F273" i="5"/>
  <c r="F272" i="5"/>
  <c r="F271" i="5"/>
  <c r="F270" i="5"/>
  <c r="F269" i="5"/>
  <c r="F268" i="5"/>
  <c r="F267" i="5"/>
  <c r="F266" i="5"/>
  <c r="F265" i="5"/>
  <c r="E264" i="5"/>
  <c r="D264" i="5"/>
  <c r="F263" i="5"/>
  <c r="F262" i="5"/>
  <c r="F261" i="5"/>
  <c r="E260" i="5"/>
  <c r="F260" i="5" s="1"/>
  <c r="D260" i="5"/>
  <c r="F259" i="5"/>
  <c r="F258" i="5"/>
  <c r="F257" i="5"/>
  <c r="E256" i="5"/>
  <c r="D1260" i="1" s="1"/>
  <c r="H1260" i="1" s="1"/>
  <c r="D256" i="5"/>
  <c r="D255" i="5"/>
  <c r="F254" i="5"/>
  <c r="F253" i="5"/>
  <c r="E252" i="5"/>
  <c r="D252" i="5"/>
  <c r="F250" i="5"/>
  <c r="F249"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F204" i="5"/>
  <c r="E204" i="5"/>
  <c r="D204" i="5"/>
  <c r="D203" i="5" s="1"/>
  <c r="F203" i="5"/>
  <c r="E203" i="5"/>
  <c r="H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F181" i="5"/>
  <c r="E181" i="5"/>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D1087" i="1"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1057" i="1" s="1"/>
  <c r="G1057" i="1" s="1"/>
  <c r="D52" i="5"/>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5" i="4"/>
  <c r="F634" i="4"/>
  <c r="F633" i="4"/>
  <c r="E633" i="4"/>
  <c r="D627" i="1"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D607" i="4"/>
  <c r="F606" i="4"/>
  <c r="F605" i="4"/>
  <c r="F604" i="4"/>
  <c r="F603" i="4"/>
  <c r="E603" i="4"/>
  <c r="D597" i="1" s="1"/>
  <c r="D603" i="4"/>
  <c r="F602" i="4"/>
  <c r="F601" i="4"/>
  <c r="F600" i="4"/>
  <c r="F599" i="4"/>
  <c r="E598" i="4"/>
  <c r="D598" i="4"/>
  <c r="D597" i="4" s="1"/>
  <c r="F596" i="4"/>
  <c r="F595" i="4"/>
  <c r="E594" i="4"/>
  <c r="D588" i="1" s="1"/>
  <c r="D594" i="4"/>
  <c r="F593" i="4"/>
  <c r="F592" i="4"/>
  <c r="F591" i="4"/>
  <c r="E591" i="4"/>
  <c r="D585" i="1" s="1"/>
  <c r="D591" i="4"/>
  <c r="F590" i="4"/>
  <c r="F589" i="4"/>
  <c r="E589" i="4"/>
  <c r="D583" i="1" s="1"/>
  <c r="D589" i="4"/>
  <c r="F588" i="4"/>
  <c r="F587" i="4"/>
  <c r="F586" i="4"/>
  <c r="E585" i="4"/>
  <c r="D585" i="4"/>
  <c r="F583" i="4"/>
  <c r="F582" i="4"/>
  <c r="E581" i="4"/>
  <c r="D581" i="4"/>
  <c r="F580" i="4"/>
  <c r="F579" i="4"/>
  <c r="E578" i="4"/>
  <c r="D578" i="4"/>
  <c r="F577" i="4"/>
  <c r="F576" i="4"/>
  <c r="F575" i="4"/>
  <c r="E575" i="4"/>
  <c r="D569" i="1" s="1"/>
  <c r="H569" i="1" s="1"/>
  <c r="D575" i="4"/>
  <c r="F574" i="4"/>
  <c r="F573" i="4"/>
  <c r="F572" i="4"/>
  <c r="E572" i="4"/>
  <c r="D572" i="4"/>
  <c r="E571" i="4"/>
  <c r="D565" i="1" s="1"/>
  <c r="F570" i="4"/>
  <c r="F569" i="4"/>
  <c r="F568" i="4"/>
  <c r="F567" i="4"/>
  <c r="F566" i="4"/>
  <c r="F565" i="4"/>
  <c r="F564" i="4"/>
  <c r="F563" i="4"/>
  <c r="E562" i="4"/>
  <c r="D556" i="1" s="1"/>
  <c r="D562" i="4"/>
  <c r="F562" i="4" s="1"/>
  <c r="F561" i="4"/>
  <c r="F560" i="4"/>
  <c r="F559" i="4"/>
  <c r="F558" i="4"/>
  <c r="E557" i="4"/>
  <c r="D557" i="4"/>
  <c r="F556" i="4"/>
  <c r="F555" i="4"/>
  <c r="F554" i="4"/>
  <c r="F553" i="4"/>
  <c r="F552" i="4"/>
  <c r="F551" i="4"/>
  <c r="E550" i="4"/>
  <c r="D550" i="4"/>
  <c r="F549" i="4"/>
  <c r="F548" i="4"/>
  <c r="F547" i="4"/>
  <c r="F546" i="4"/>
  <c r="E545" i="4"/>
  <c r="D545" i="4"/>
  <c r="F545" i="4" s="1"/>
  <c r="F544" i="4"/>
  <c r="F543" i="4"/>
  <c r="E542" i="4"/>
  <c r="D536" i="1" s="1"/>
  <c r="D542" i="4"/>
  <c r="F542" i="4" s="1"/>
  <c r="F541" i="4"/>
  <c r="F540" i="4"/>
  <c r="F539" i="4"/>
  <c r="F538" i="4"/>
  <c r="E537" i="4"/>
  <c r="D537" i="4"/>
  <c r="F534" i="4"/>
  <c r="F533" i="4"/>
  <c r="F532" i="4"/>
  <c r="E532" i="4"/>
  <c r="D532" i="4"/>
  <c r="F531" i="4"/>
  <c r="F530" i="4"/>
  <c r="E529" i="4"/>
  <c r="D529" i="4"/>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E466" i="4" s="1"/>
  <c r="D460" i="1" s="1"/>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32" i="4"/>
  <c r="E428" i="4"/>
  <c r="D423" i="1" s="1"/>
  <c r="G423" i="1" s="1"/>
  <c r="D428" i="4"/>
  <c r="E427" i="4"/>
  <c r="D422" i="1" s="1"/>
  <c r="D427" i="4"/>
  <c r="E426" i="4"/>
  <c r="D426" i="4"/>
  <c r="F421" i="4"/>
  <c r="F420" i="4"/>
  <c r="F419" i="4"/>
  <c r="F416" i="4"/>
  <c r="F415" i="4"/>
  <c r="F414" i="4"/>
  <c r="F413" i="4"/>
  <c r="E412" i="4"/>
  <c r="D407" i="1" s="1"/>
  <c r="G407" i="1" s="1"/>
  <c r="D412" i="4"/>
  <c r="F412" i="4" s="1"/>
  <c r="F411" i="4"/>
  <c r="E410" i="4"/>
  <c r="D405" i="1" s="1"/>
  <c r="D410" i="4"/>
  <c r="F409" i="4"/>
  <c r="F408" i="4"/>
  <c r="F407" i="4"/>
  <c r="E407" i="4"/>
  <c r="D407" i="4"/>
  <c r="D406"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3" i="1" s="1"/>
  <c r="D388" i="4"/>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E366" i="4"/>
  <c r="D366" i="4"/>
  <c r="F365" i="4"/>
  <c r="F364" i="4"/>
  <c r="F363" i="4"/>
  <c r="F362" i="4"/>
  <c r="E362" i="4"/>
  <c r="D357" i="1" s="1"/>
  <c r="D362" i="4"/>
  <c r="E361" i="4"/>
  <c r="D361" i="4"/>
  <c r="F359" i="4"/>
  <c r="E358" i="4"/>
  <c r="D353" i="1" s="1"/>
  <c r="G353" i="1" s="1"/>
  <c r="D358" i="4"/>
  <c r="F358" i="4" s="1"/>
  <c r="F357" i="4"/>
  <c r="F356" i="4"/>
  <c r="F355" i="4"/>
  <c r="E355" i="4"/>
  <c r="D355" i="4"/>
  <c r="E354" i="4"/>
  <c r="D349" i="1" s="1"/>
  <c r="D354" i="4"/>
  <c r="F353" i="4"/>
  <c r="F352" i="4"/>
  <c r="F351" i="4"/>
  <c r="F350" i="4"/>
  <c r="E349" i="4"/>
  <c r="D349" i="4"/>
  <c r="F348" i="4"/>
  <c r="F347" i="4"/>
  <c r="E346" i="4"/>
  <c r="D346" i="4"/>
  <c r="F345" i="4"/>
  <c r="F344" i="4"/>
  <c r="F343" i="4"/>
  <c r="F342" i="4"/>
  <c r="F341" i="4"/>
  <c r="E341" i="4"/>
  <c r="D341" i="4"/>
  <c r="F340" i="4"/>
  <c r="F339" i="4"/>
  <c r="F338" i="4"/>
  <c r="F337" i="4"/>
  <c r="F336" i="4"/>
  <c r="E336" i="4"/>
  <c r="D331" i="1" s="1"/>
  <c r="D336" i="4"/>
  <c r="F335" i="4"/>
  <c r="F334" i="4"/>
  <c r="F333" i="4"/>
  <c r="F332" i="4"/>
  <c r="F331" i="4"/>
  <c r="F330" i="4"/>
  <c r="F329" i="4"/>
  <c r="F328" i="4"/>
  <c r="E327" i="4"/>
  <c r="D322" i="1" s="1"/>
  <c r="D327" i="4"/>
  <c r="F326" i="4"/>
  <c r="F325" i="4"/>
  <c r="F324" i="4"/>
  <c r="F323" i="4"/>
  <c r="E322" i="4"/>
  <c r="D322" i="4"/>
  <c r="F322" i="4" s="1"/>
  <c r="F321" i="4"/>
  <c r="D321" i="4"/>
  <c r="C316" i="1" s="1"/>
  <c r="F320" i="4"/>
  <c r="F319" i="4"/>
  <c r="F318" i="4"/>
  <c r="F317" i="4"/>
  <c r="F316" i="4"/>
  <c r="F315" i="4"/>
  <c r="E314" i="4"/>
  <c r="D309" i="1" s="1"/>
  <c r="D314" i="4"/>
  <c r="F313" i="4"/>
  <c r="F312" i="4"/>
  <c r="F311" i="4"/>
  <c r="F310" i="4"/>
  <c r="E310" i="4"/>
  <c r="D310" i="4"/>
  <c r="F306" i="4"/>
  <c r="F305" i="4"/>
  <c r="F304" i="4"/>
  <c r="F303" i="4"/>
  <c r="F302" i="4"/>
  <c r="F298" i="4"/>
  <c r="E298" i="4"/>
  <c r="D294" i="1" s="1"/>
  <c r="H294" i="1" s="1"/>
  <c r="D298" i="4"/>
  <c r="E297" i="4"/>
  <c r="D297" i="4"/>
  <c r="F296" i="4"/>
  <c r="F295" i="4"/>
  <c r="F294" i="4"/>
  <c r="F293" i="4"/>
  <c r="F292" i="4"/>
  <c r="F291" i="4"/>
  <c r="F290" i="4"/>
  <c r="F289" i="4"/>
  <c r="E289" i="4"/>
  <c r="D285" i="1" s="1"/>
  <c r="G285" i="1" s="1"/>
  <c r="D289" i="4"/>
  <c r="F288" i="4"/>
  <c r="F287" i="4"/>
  <c r="F286" i="4"/>
  <c r="F285" i="4"/>
  <c r="F284" i="4"/>
  <c r="F283" i="4"/>
  <c r="E283" i="4"/>
  <c r="D279" i="1" s="1"/>
  <c r="D283" i="4"/>
  <c r="F282" i="4"/>
  <c r="F281" i="4"/>
  <c r="F280" i="4"/>
  <c r="F279" i="4"/>
  <c r="E278" i="4"/>
  <c r="D274" i="1" s="1"/>
  <c r="D278" i="4"/>
  <c r="F277" i="4"/>
  <c r="F276" i="4"/>
  <c r="F275" i="4"/>
  <c r="F274" i="4"/>
  <c r="E274" i="4"/>
  <c r="D274" i="4"/>
  <c r="F272" i="4"/>
  <c r="F271" i="4"/>
  <c r="F270" i="4"/>
  <c r="E269" i="4"/>
  <c r="D265" i="1" s="1"/>
  <c r="D269" i="4"/>
  <c r="F269" i="4" s="1"/>
  <c r="F268" i="4"/>
  <c r="F267" i="4"/>
  <c r="F266" i="4"/>
  <c r="F265" i="4"/>
  <c r="F264" i="4"/>
  <c r="E263" i="4"/>
  <c r="D263" i="4"/>
  <c r="F261" i="4"/>
  <c r="F260" i="4"/>
  <c r="F259" i="4"/>
  <c r="F258" i="4"/>
  <c r="F257" i="4"/>
  <c r="E257" i="4"/>
  <c r="D253" i="1" s="1"/>
  <c r="H253" i="1" s="1"/>
  <c r="D257" i="4"/>
  <c r="F256" i="4"/>
  <c r="F255" i="4"/>
  <c r="F254" i="4"/>
  <c r="E254" i="4"/>
  <c r="D254" i="4"/>
  <c r="F253" i="4"/>
  <c r="F252" i="4"/>
  <c r="F251" i="4"/>
  <c r="E250" i="4"/>
  <c r="D246" i="1" s="1"/>
  <c r="D250" i="4"/>
  <c r="F249" i="4"/>
  <c r="F248" i="4"/>
  <c r="F247" i="4"/>
  <c r="F246" i="4"/>
  <c r="E246" i="4"/>
  <c r="D246" i="4"/>
  <c r="F245" i="4"/>
  <c r="F244" i="4"/>
  <c r="F243" i="4"/>
  <c r="E242" i="4"/>
  <c r="D238" i="1" s="1"/>
  <c r="D242" i="4"/>
  <c r="F241" i="4"/>
  <c r="F240" i="4"/>
  <c r="F239" i="4"/>
  <c r="F238" i="4"/>
  <c r="E237" i="4"/>
  <c r="D237" i="4"/>
  <c r="F237" i="4" s="1"/>
  <c r="F236" i="4"/>
  <c r="F235" i="4"/>
  <c r="E234" i="4"/>
  <c r="D234" i="4"/>
  <c r="D230" i="4" s="1"/>
  <c r="F233" i="4"/>
  <c r="F232" i="4"/>
  <c r="F231" i="4"/>
  <c r="E231" i="4"/>
  <c r="D231" i="4"/>
  <c r="F229" i="4"/>
  <c r="F228" i="4"/>
  <c r="F227" i="4"/>
  <c r="F226" i="4"/>
  <c r="E225" i="4"/>
  <c r="D221" i="1" s="1"/>
  <c r="G221" i="1" s="1"/>
  <c r="D225" i="4"/>
  <c r="F225" i="4" s="1"/>
  <c r="F224" i="4"/>
  <c r="F223" i="4"/>
  <c r="F222" i="4"/>
  <c r="E222" i="4"/>
  <c r="D222" i="4"/>
  <c r="D221" i="4"/>
  <c r="F220" i="4"/>
  <c r="F219" i="4"/>
  <c r="F218" i="4"/>
  <c r="F217" i="4"/>
  <c r="E216" i="4"/>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F135" i="4"/>
  <c r="E135" i="4"/>
  <c r="D131" i="1" s="1"/>
  <c r="H131" i="1" s="1"/>
  <c r="D135" i="4"/>
  <c r="E134" i="4"/>
  <c r="D130" i="1" s="1"/>
  <c r="D134" i="4"/>
  <c r="F133" i="4"/>
  <c r="F132" i="4"/>
  <c r="F131" i="4"/>
  <c r="F130" i="4"/>
  <c r="E129" i="4"/>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7" i="4"/>
  <c r="F96" i="4"/>
  <c r="F95" i="4"/>
  <c r="F94" i="4"/>
  <c r="F93" i="4"/>
  <c r="F92" i="4"/>
  <c r="F91" i="4"/>
  <c r="E91" i="4"/>
  <c r="D91" i="4"/>
  <c r="F90" i="4"/>
  <c r="F89" i="4"/>
  <c r="F88" i="4"/>
  <c r="F87" i="4"/>
  <c r="F86" i="4"/>
  <c r="F85" i="4"/>
  <c r="F84" i="4"/>
  <c r="E83" i="4"/>
  <c r="D83" i="4"/>
  <c r="F81" i="4"/>
  <c r="F80" i="4"/>
  <c r="F79" i="4"/>
  <c r="F78" i="4"/>
  <c r="F77" i="4"/>
  <c r="E77" i="4"/>
  <c r="D73" i="1" s="1"/>
  <c r="H73" i="1" s="1"/>
  <c r="D77" i="4"/>
  <c r="F76" i="4"/>
  <c r="F75" i="4"/>
  <c r="F74" i="4"/>
  <c r="E74" i="4"/>
  <c r="D74" i="4"/>
  <c r="F73" i="4"/>
  <c r="F72" i="4"/>
  <c r="E71" i="4"/>
  <c r="D71" i="4"/>
  <c r="F70" i="4"/>
  <c r="F69" i="4"/>
  <c r="E68" i="4"/>
  <c r="D64" i="1" s="1"/>
  <c r="D68" i="4"/>
  <c r="F67" i="4"/>
  <c r="F66" i="4"/>
  <c r="F65" i="4"/>
  <c r="F64" i="4"/>
  <c r="E64" i="4"/>
  <c r="D64" i="4"/>
  <c r="F63" i="4"/>
  <c r="F62" i="4"/>
  <c r="E61" i="4"/>
  <c r="D61" i="4"/>
  <c r="F61" i="4" s="1"/>
  <c r="F60" i="4"/>
  <c r="F59" i="4"/>
  <c r="E58" i="4"/>
  <c r="D54" i="1" s="1"/>
  <c r="D58" i="4"/>
  <c r="F58" i="4" s="1"/>
  <c r="F57" i="4"/>
  <c r="F56" i="4"/>
  <c r="F55" i="4"/>
  <c r="F54" i="4"/>
  <c r="E53" i="4"/>
  <c r="D53" i="4"/>
  <c r="F53" i="4" s="1"/>
  <c r="F52" i="4"/>
  <c r="F51" i="4"/>
  <c r="E50" i="4"/>
  <c r="D50" i="4"/>
  <c r="F50" i="4" s="1"/>
  <c r="F48" i="4"/>
  <c r="F47" i="4"/>
  <c r="F46" i="4"/>
  <c r="F45" i="4"/>
  <c r="F44" i="4"/>
  <c r="E44" i="4"/>
  <c r="D44" i="4"/>
  <c r="F43" i="4"/>
  <c r="E43" i="4"/>
  <c r="D39" i="1" s="1"/>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G212" i="9" s="1"/>
  <c r="E212" i="9" s="1"/>
  <c r="B212" i="9" s="1"/>
  <c r="D17" i="4"/>
  <c r="G192" i="9" s="1"/>
  <c r="E192" i="9" s="1"/>
  <c r="B192" i="9" s="1"/>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H1683" i="1" s="1"/>
  <c r="H1682" i="1"/>
  <c r="G1682" i="1"/>
  <c r="C1682" i="1"/>
  <c r="G1681" i="1"/>
  <c r="C1681" i="1"/>
  <c r="H1681" i="1" s="1"/>
  <c r="C1680" i="1"/>
  <c r="H1679" i="1"/>
  <c r="G1679" i="1"/>
  <c r="C1679" i="1"/>
  <c r="H1678" i="1"/>
  <c r="G1678" i="1"/>
  <c r="C1678" i="1"/>
  <c r="G1677" i="1"/>
  <c r="C1677" i="1"/>
  <c r="H1677" i="1" s="1"/>
  <c r="C1676" i="1"/>
  <c r="H1675" i="1"/>
  <c r="G1675" i="1"/>
  <c r="C1675" i="1"/>
  <c r="H1674" i="1"/>
  <c r="G1674" i="1"/>
  <c r="C1674" i="1"/>
  <c r="C1673" i="1"/>
  <c r="H1673" i="1" s="1"/>
  <c r="C1672" i="1"/>
  <c r="H1671" i="1"/>
  <c r="G1671" i="1"/>
  <c r="C1671" i="1"/>
  <c r="H1670" i="1"/>
  <c r="G1670" i="1"/>
  <c r="C1670" i="1"/>
  <c r="C1669" i="1"/>
  <c r="H1669" i="1" s="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C1657" i="1"/>
  <c r="H1657" i="1" s="1"/>
  <c r="C1656" i="1"/>
  <c r="H1655" i="1"/>
  <c r="G1655" i="1"/>
  <c r="C1655" i="1"/>
  <c r="H1654" i="1"/>
  <c r="G1654" i="1"/>
  <c r="C1654" i="1"/>
  <c r="C1653" i="1"/>
  <c r="H1653" i="1" s="1"/>
  <c r="C1652" i="1"/>
  <c r="H1651" i="1"/>
  <c r="G1651" i="1"/>
  <c r="C1651" i="1"/>
  <c r="H1650" i="1"/>
  <c r="G1650" i="1"/>
  <c r="C1650" i="1"/>
  <c r="C1648" i="1"/>
  <c r="H1647" i="1"/>
  <c r="G1647" i="1"/>
  <c r="C1647" i="1"/>
  <c r="H1646" i="1"/>
  <c r="G1646" i="1"/>
  <c r="C1646" i="1"/>
  <c r="G1645" i="1"/>
  <c r="C1645" i="1"/>
  <c r="H1645" i="1" s="1"/>
  <c r="C1644" i="1"/>
  <c r="H1643" i="1"/>
  <c r="G1643" i="1"/>
  <c r="C1643" i="1"/>
  <c r="H1642" i="1"/>
  <c r="G1642" i="1"/>
  <c r="C1642" i="1"/>
  <c r="C1641" i="1"/>
  <c r="H1641" i="1" s="1"/>
  <c r="C1640" i="1"/>
  <c r="H1639" i="1"/>
  <c r="G1639" i="1"/>
  <c r="C1639" i="1"/>
  <c r="H1638" i="1"/>
  <c r="G1638" i="1"/>
  <c r="C1638" i="1"/>
  <c r="C1637" i="1"/>
  <c r="H1637" i="1" s="1"/>
  <c r="C1636" i="1"/>
  <c r="H1635" i="1"/>
  <c r="G1635" i="1"/>
  <c r="C1635" i="1"/>
  <c r="H1634" i="1"/>
  <c r="G1634" i="1"/>
  <c r="C1634" i="1"/>
  <c r="G1633" i="1"/>
  <c r="C1633" i="1"/>
  <c r="H1633" i="1" s="1"/>
  <c r="C1632" i="1"/>
  <c r="H1631" i="1"/>
  <c r="G1631" i="1"/>
  <c r="C1631" i="1"/>
  <c r="H1630" i="1"/>
  <c r="G1630" i="1"/>
  <c r="C1630" i="1"/>
  <c r="C1628" i="1"/>
  <c r="H1627" i="1"/>
  <c r="G1627" i="1"/>
  <c r="C1627" i="1"/>
  <c r="H1626" i="1"/>
  <c r="G1626" i="1"/>
  <c r="C1626" i="1"/>
  <c r="C1625" i="1"/>
  <c r="H1625" i="1" s="1"/>
  <c r="C1624" i="1"/>
  <c r="H1623" i="1"/>
  <c r="G1623" i="1"/>
  <c r="C1623" i="1"/>
  <c r="C1620" i="1"/>
  <c r="H1619" i="1"/>
  <c r="G1619" i="1"/>
  <c r="C1619" i="1"/>
  <c r="H1618" i="1"/>
  <c r="G1618" i="1"/>
  <c r="C1618" i="1"/>
  <c r="C1617" i="1"/>
  <c r="H1617" i="1" s="1"/>
  <c r="C1616" i="1"/>
  <c r="H1615" i="1"/>
  <c r="G1615" i="1"/>
  <c r="C1615" i="1"/>
  <c r="H1614" i="1"/>
  <c r="G1614" i="1"/>
  <c r="C1614" i="1"/>
  <c r="G1613" i="1"/>
  <c r="C1613" i="1"/>
  <c r="H1613" i="1" s="1"/>
  <c r="C1612" i="1"/>
  <c r="H1611" i="1"/>
  <c r="G1611" i="1"/>
  <c r="C1611" i="1"/>
  <c r="H1610" i="1"/>
  <c r="G1610" i="1"/>
  <c r="C1610" i="1"/>
  <c r="G1609" i="1"/>
  <c r="C1609" i="1"/>
  <c r="H1609" i="1" s="1"/>
  <c r="C1608" i="1"/>
  <c r="H1607" i="1"/>
  <c r="C1607" i="1"/>
  <c r="G1607" i="1" s="1"/>
  <c r="C1606" i="1"/>
  <c r="H1606" i="1" s="1"/>
  <c r="C1605" i="1"/>
  <c r="H1605" i="1" s="1"/>
  <c r="C1604" i="1"/>
  <c r="H1603" i="1"/>
  <c r="G1603" i="1"/>
  <c r="C1603" i="1"/>
  <c r="C1601" i="1"/>
  <c r="H1601" i="1" s="1"/>
  <c r="C1600" i="1"/>
  <c r="H1599" i="1"/>
  <c r="G1599" i="1"/>
  <c r="C1599" i="1"/>
  <c r="H1598" i="1"/>
  <c r="G1598" i="1"/>
  <c r="C1598" i="1"/>
  <c r="C1597" i="1"/>
  <c r="H1597" i="1" s="1"/>
  <c r="C1596" i="1"/>
  <c r="H1595" i="1"/>
  <c r="G1595" i="1"/>
  <c r="C1595" i="1"/>
  <c r="C1594" i="1"/>
  <c r="G1594" i="1" s="1"/>
  <c r="C1593" i="1"/>
  <c r="H1593" i="1" s="1"/>
  <c r="C1592" i="1"/>
  <c r="H1591" i="1"/>
  <c r="G1591" i="1"/>
  <c r="C1591" i="1"/>
  <c r="H1590" i="1"/>
  <c r="G1590" i="1"/>
  <c r="C1590" i="1"/>
  <c r="G1589" i="1"/>
  <c r="C1589" i="1"/>
  <c r="H1589" i="1" s="1"/>
  <c r="C1588" i="1"/>
  <c r="G1587" i="1"/>
  <c r="C1587" i="1"/>
  <c r="H1587" i="1" s="1"/>
  <c r="C1586" i="1"/>
  <c r="H1586" i="1" s="1"/>
  <c r="C1585" i="1"/>
  <c r="H1585" i="1" s="1"/>
  <c r="C1584" i="1"/>
  <c r="H1582" i="1"/>
  <c r="G1582" i="1"/>
  <c r="C1582" i="1"/>
  <c r="H1581" i="1"/>
  <c r="D1581" i="1"/>
  <c r="C1581" i="1"/>
  <c r="D1580" i="1"/>
  <c r="G1580" i="1" s="1"/>
  <c r="C1580" i="1"/>
  <c r="H1579" i="1"/>
  <c r="D1579" i="1"/>
  <c r="C1579" i="1"/>
  <c r="D1578" i="1"/>
  <c r="G1578" i="1" s="1"/>
  <c r="C1578" i="1"/>
  <c r="D1577" i="1"/>
  <c r="G1577" i="1" s="1"/>
  <c r="C1577" i="1"/>
  <c r="H1577" i="1" s="1"/>
  <c r="D1576" i="1"/>
  <c r="C1576" i="1"/>
  <c r="D1575" i="1"/>
  <c r="J1575" i="1" s="1"/>
  <c r="C1575" i="1"/>
  <c r="H1575" i="1" s="1"/>
  <c r="D1574" i="1"/>
  <c r="C1574" i="1"/>
  <c r="D1573" i="1"/>
  <c r="J1573" i="1" s="1"/>
  <c r="C1573" i="1"/>
  <c r="H1573" i="1" s="1"/>
  <c r="G1572" i="1"/>
  <c r="D1572" i="1"/>
  <c r="C1572" i="1"/>
  <c r="H1572" i="1" s="1"/>
  <c r="G1571" i="1"/>
  <c r="D1571" i="1"/>
  <c r="C1571" i="1"/>
  <c r="H1570" i="1"/>
  <c r="D1570" i="1"/>
  <c r="C1570" i="1"/>
  <c r="J1569" i="1"/>
  <c r="G1569" i="1"/>
  <c r="D1569" i="1"/>
  <c r="C1569" i="1"/>
  <c r="H1568" i="1"/>
  <c r="D1568" i="1"/>
  <c r="C1568" i="1"/>
  <c r="J1567" i="1"/>
  <c r="G1567" i="1"/>
  <c r="D1567" i="1"/>
  <c r="C1567" i="1"/>
  <c r="H1566" i="1"/>
  <c r="D1566" i="1"/>
  <c r="C1566" i="1"/>
  <c r="J1565" i="1"/>
  <c r="G1565" i="1"/>
  <c r="D1565" i="1"/>
  <c r="C1565" i="1"/>
  <c r="H1564" i="1"/>
  <c r="D1564" i="1"/>
  <c r="C1564" i="1"/>
  <c r="H1563" i="1"/>
  <c r="D1563" i="1"/>
  <c r="C1563" i="1"/>
  <c r="G1563" i="1" s="1"/>
  <c r="D1562" i="1"/>
  <c r="G1562" i="1" s="1"/>
  <c r="C1562" i="1"/>
  <c r="H1561" i="1"/>
  <c r="D1561" i="1"/>
  <c r="C1561" i="1"/>
  <c r="D1560" i="1"/>
  <c r="G1560" i="1" s="1"/>
  <c r="C1560" i="1"/>
  <c r="H1559" i="1"/>
  <c r="D1559" i="1"/>
  <c r="C1559" i="1"/>
  <c r="D1558" i="1"/>
  <c r="H1558" i="1" s="1"/>
  <c r="C1558" i="1"/>
  <c r="H1557" i="1"/>
  <c r="D1557" i="1"/>
  <c r="C1557" i="1"/>
  <c r="C1556" i="1"/>
  <c r="C1555" i="1"/>
  <c r="D1554" i="1"/>
  <c r="G1554" i="1" s="1"/>
  <c r="C1554" i="1"/>
  <c r="H1553" i="1"/>
  <c r="D1553" i="1"/>
  <c r="C1553" i="1"/>
  <c r="D1552" i="1"/>
  <c r="G1552" i="1" s="1"/>
  <c r="C1552" i="1"/>
  <c r="H1551" i="1"/>
  <c r="D1551" i="1"/>
  <c r="C1551" i="1"/>
  <c r="D1550" i="1"/>
  <c r="G1550" i="1" s="1"/>
  <c r="C1550" i="1"/>
  <c r="H1549" i="1"/>
  <c r="D1549" i="1"/>
  <c r="C1549" i="1"/>
  <c r="D1548" i="1"/>
  <c r="G1548" i="1" s="1"/>
  <c r="C1548" i="1"/>
  <c r="H1547" i="1"/>
  <c r="G1547" i="1"/>
  <c r="D1547" i="1"/>
  <c r="D1546" i="1"/>
  <c r="C1546" i="1"/>
  <c r="H1545" i="1"/>
  <c r="G1545" i="1"/>
  <c r="D1545" i="1"/>
  <c r="C1545" i="1"/>
  <c r="J1545" i="1" s="1"/>
  <c r="D1544" i="1"/>
  <c r="C1544" i="1"/>
  <c r="H1543" i="1"/>
  <c r="G1543" i="1"/>
  <c r="D1543" i="1"/>
  <c r="C1543" i="1"/>
  <c r="J1543" i="1" s="1"/>
  <c r="D1542" i="1"/>
  <c r="C1542" i="1"/>
  <c r="H1541" i="1"/>
  <c r="G1541" i="1"/>
  <c r="D1541" i="1"/>
  <c r="C1541" i="1"/>
  <c r="J1541" i="1" s="1"/>
  <c r="D1540" i="1"/>
  <c r="H1540" i="1" s="1"/>
  <c r="C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D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G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D1400" i="1"/>
  <c r="G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D1390" i="1"/>
  <c r="C1390" i="1"/>
  <c r="H1390" i="1" s="1"/>
  <c r="D1389" i="1"/>
  <c r="C1389" i="1"/>
  <c r="H1389" i="1" s="1"/>
  <c r="D1388" i="1"/>
  <c r="C1388" i="1"/>
  <c r="H1388" i="1" s="1"/>
  <c r="D1387" i="1"/>
  <c r="C1387" i="1"/>
  <c r="H1387" i="1" s="1"/>
  <c r="D1386" i="1"/>
  <c r="C1386" i="1"/>
  <c r="H1386" i="1" s="1"/>
  <c r="D1385" i="1"/>
  <c r="C1385" i="1"/>
  <c r="H1385" i="1" s="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G1339" i="1"/>
  <c r="D1339" i="1"/>
  <c r="H1339" i="1" s="1"/>
  <c r="C1339" i="1"/>
  <c r="G1338"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G1311" i="1"/>
  <c r="D1311" i="1"/>
  <c r="H1311" i="1" s="1"/>
  <c r="C1311" i="1"/>
  <c r="H1310" i="1"/>
  <c r="G1310" i="1"/>
  <c r="D1310" i="1"/>
  <c r="C1310" i="1"/>
  <c r="H1309" i="1"/>
  <c r="G1309" i="1"/>
  <c r="D1309" i="1"/>
  <c r="C1309" i="1"/>
  <c r="H1308" i="1"/>
  <c r="G1308" i="1"/>
  <c r="D1308" i="1"/>
  <c r="C1308" i="1"/>
  <c r="H1307" i="1"/>
  <c r="G1307" i="1"/>
  <c r="D1307" i="1"/>
  <c r="C1307" i="1"/>
  <c r="G1306" i="1"/>
  <c r="D1306" i="1"/>
  <c r="H1306" i="1" s="1"/>
  <c r="C1306" i="1"/>
  <c r="H1305" i="1"/>
  <c r="G1305" i="1"/>
  <c r="D1305" i="1"/>
  <c r="C1305" i="1"/>
  <c r="H1304" i="1"/>
  <c r="G1304" i="1"/>
  <c r="D1304" i="1"/>
  <c r="C1304" i="1"/>
  <c r="H1303" i="1"/>
  <c r="G1303" i="1"/>
  <c r="D1303" i="1"/>
  <c r="C1303" i="1"/>
  <c r="H1302" i="1"/>
  <c r="G1302" i="1"/>
  <c r="D1302" i="1"/>
  <c r="C1302" i="1"/>
  <c r="C1301"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G1291" i="1"/>
  <c r="D1291" i="1"/>
  <c r="C1291" i="1"/>
  <c r="H1290" i="1"/>
  <c r="G1290" i="1"/>
  <c r="D1290" i="1"/>
  <c r="C1290" i="1"/>
  <c r="H1289" i="1"/>
  <c r="G1289" i="1"/>
  <c r="D1289" i="1"/>
  <c r="C1289" i="1"/>
  <c r="H1288" i="1"/>
  <c r="G1288" i="1"/>
  <c r="D1288" i="1"/>
  <c r="C1288" i="1"/>
  <c r="D1287" i="1"/>
  <c r="C1287" i="1"/>
  <c r="H1287" i="1" s="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D1268" i="1"/>
  <c r="H1267" i="1"/>
  <c r="G1267" i="1"/>
  <c r="D1267" i="1"/>
  <c r="C1267" i="1"/>
  <c r="D1266" i="1"/>
  <c r="H1266" i="1" s="1"/>
  <c r="C1266" i="1"/>
  <c r="D1265" i="1"/>
  <c r="H1265" i="1" s="1"/>
  <c r="C1265" i="1"/>
  <c r="C1264" i="1"/>
  <c r="H1263" i="1"/>
  <c r="D1263" i="1"/>
  <c r="G1263" i="1" s="1"/>
  <c r="C1263" i="1"/>
  <c r="H1262" i="1"/>
  <c r="D1262" i="1"/>
  <c r="G1262" i="1" s="1"/>
  <c r="C1262" i="1"/>
  <c r="D1261" i="1"/>
  <c r="G1261" i="1" s="1"/>
  <c r="C1261" i="1"/>
  <c r="C1260" i="1"/>
  <c r="D1258" i="1"/>
  <c r="H1258" i="1" s="1"/>
  <c r="C1258" i="1"/>
  <c r="D1257" i="1"/>
  <c r="H1257" i="1" s="1"/>
  <c r="C1257" i="1"/>
  <c r="D1256" i="1"/>
  <c r="H1254" i="1"/>
  <c r="G1254" i="1"/>
  <c r="D1254" i="1"/>
  <c r="C1254" i="1"/>
  <c r="H1253" i="1"/>
  <c r="G1253" i="1"/>
  <c r="D1253" i="1"/>
  <c r="C1253"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C1185" i="1"/>
  <c r="H1184" i="1"/>
  <c r="G1184" i="1"/>
  <c r="D1184" i="1"/>
  <c r="C1184" i="1"/>
  <c r="D1183" i="1"/>
  <c r="H1183" i="1" s="1"/>
  <c r="C1183" i="1"/>
  <c r="C1182" i="1"/>
  <c r="D1179" i="1"/>
  <c r="H1179" i="1" s="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D1166" i="1"/>
  <c r="H1166" i="1" s="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C1040" i="1"/>
  <c r="H1039" i="1"/>
  <c r="G1039" i="1"/>
  <c r="D1039" i="1"/>
  <c r="C1039" i="1"/>
  <c r="H1038" i="1"/>
  <c r="G1038" i="1"/>
  <c r="D1038" i="1"/>
  <c r="C1038" i="1"/>
  <c r="H1037" i="1"/>
  <c r="G1037" i="1"/>
  <c r="D1037" i="1"/>
  <c r="C1037" i="1"/>
  <c r="H1036" i="1"/>
  <c r="G1036" i="1"/>
  <c r="D1036" i="1"/>
  <c r="C1036" i="1"/>
  <c r="H1035" i="1"/>
  <c r="G1035" i="1"/>
  <c r="D1035" i="1"/>
  <c r="C1035" i="1"/>
  <c r="D1033" i="1"/>
  <c r="H1033" i="1" s="1"/>
  <c r="C1033" i="1"/>
  <c r="H1032" i="1"/>
  <c r="G1032" i="1"/>
  <c r="D1032" i="1"/>
  <c r="C1032" i="1"/>
  <c r="D1031" i="1"/>
  <c r="H1031" i="1" s="1"/>
  <c r="C1031" i="1"/>
  <c r="D1030" i="1"/>
  <c r="H1030" i="1" s="1"/>
  <c r="C1030" i="1"/>
  <c r="D1029" i="1"/>
  <c r="H1029" i="1" s="1"/>
  <c r="C1029" i="1"/>
  <c r="D1028" i="1"/>
  <c r="G1028" i="1" s="1"/>
  <c r="C1028" i="1"/>
  <c r="D1027" i="1"/>
  <c r="H1027" i="1" s="1"/>
  <c r="C1027" i="1"/>
  <c r="D1026" i="1"/>
  <c r="H1026" i="1" s="1"/>
  <c r="C1026" i="1"/>
  <c r="D1025" i="1"/>
  <c r="H1025" i="1" s="1"/>
  <c r="C1025" i="1"/>
  <c r="D1024" i="1"/>
  <c r="G1023" i="1"/>
  <c r="D1023" i="1"/>
  <c r="H1023" i="1" s="1"/>
  <c r="C1023" i="1"/>
  <c r="G1022" i="1"/>
  <c r="D1022" i="1"/>
  <c r="H1022" i="1" s="1"/>
  <c r="C1022" i="1"/>
  <c r="H1021" i="1"/>
  <c r="G1021" i="1"/>
  <c r="D1021" i="1"/>
  <c r="C1021" i="1"/>
  <c r="H1020" i="1"/>
  <c r="G1020" i="1"/>
  <c r="D1020" i="1"/>
  <c r="C1020" i="1"/>
  <c r="H1019" i="1"/>
  <c r="G1019" i="1"/>
  <c r="D1019" i="1"/>
  <c r="C1019" i="1"/>
  <c r="D1018" i="1"/>
  <c r="H1018" i="1" s="1"/>
  <c r="C1018" i="1"/>
  <c r="H1016" i="1"/>
  <c r="G1016" i="1"/>
  <c r="D1016" i="1"/>
  <c r="C1016" i="1"/>
  <c r="G1015" i="1"/>
  <c r="D1015" i="1"/>
  <c r="H1015" i="1" s="1"/>
  <c r="C1015" i="1"/>
  <c r="G1014"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G730" i="1"/>
  <c r="D730" i="1"/>
  <c r="H730" i="1" s="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8" i="1"/>
  <c r="G648" i="1"/>
  <c r="D648" i="1"/>
  <c r="C648" i="1"/>
  <c r="H647" i="1"/>
  <c r="G647" i="1"/>
  <c r="D647" i="1"/>
  <c r="C647" i="1"/>
  <c r="H646" i="1"/>
  <c r="G646" i="1"/>
  <c r="D646" i="1"/>
  <c r="C646" i="1"/>
  <c r="D645" i="1"/>
  <c r="H645" i="1" s="1"/>
  <c r="C645" i="1"/>
  <c r="D636" i="1"/>
  <c r="H636" i="1" s="1"/>
  <c r="C636" i="1"/>
  <c r="D635" i="1"/>
  <c r="H635" i="1" s="1"/>
  <c r="C635" i="1"/>
  <c r="H632" i="1"/>
  <c r="G632" i="1"/>
  <c r="D632" i="1"/>
  <c r="C632" i="1"/>
  <c r="H631" i="1"/>
  <c r="G631" i="1"/>
  <c r="D631" i="1"/>
  <c r="C631" i="1"/>
  <c r="H629" i="1"/>
  <c r="G629" i="1"/>
  <c r="D629" i="1"/>
  <c r="C629" i="1"/>
  <c r="H628" i="1"/>
  <c r="G628" i="1"/>
  <c r="D628" i="1"/>
  <c r="C628" i="1"/>
  <c r="H627" i="1"/>
  <c r="G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D603" i="1"/>
  <c r="H602" i="1"/>
  <c r="G602" i="1"/>
  <c r="D602" i="1"/>
  <c r="C602" i="1"/>
  <c r="D601" i="1"/>
  <c r="H600" i="1"/>
  <c r="G600" i="1"/>
  <c r="D600" i="1"/>
  <c r="C600" i="1"/>
  <c r="H599" i="1"/>
  <c r="G599" i="1"/>
  <c r="D599" i="1"/>
  <c r="C599" i="1"/>
  <c r="H598" i="1"/>
  <c r="G598" i="1"/>
  <c r="D598" i="1"/>
  <c r="C598" i="1"/>
  <c r="H597" i="1"/>
  <c r="G597" i="1"/>
  <c r="C597" i="1"/>
  <c r="H596" i="1"/>
  <c r="G596" i="1"/>
  <c r="D596" i="1"/>
  <c r="C596" i="1"/>
  <c r="H595" i="1"/>
  <c r="G595" i="1"/>
  <c r="D595" i="1"/>
  <c r="C595" i="1"/>
  <c r="H594" i="1"/>
  <c r="G594" i="1"/>
  <c r="D594" i="1"/>
  <c r="C594" i="1"/>
  <c r="H593" i="1"/>
  <c r="G593" i="1"/>
  <c r="D593" i="1"/>
  <c r="C593" i="1"/>
  <c r="D592" i="1"/>
  <c r="H590" i="1"/>
  <c r="G590" i="1"/>
  <c r="D590" i="1"/>
  <c r="C590" i="1"/>
  <c r="H589" i="1"/>
  <c r="G589" i="1"/>
  <c r="D589" i="1"/>
  <c r="C589" i="1"/>
  <c r="H587" i="1"/>
  <c r="G587" i="1"/>
  <c r="D587" i="1"/>
  <c r="C587" i="1"/>
  <c r="H586" i="1"/>
  <c r="G586" i="1"/>
  <c r="D586" i="1"/>
  <c r="C586" i="1"/>
  <c r="H585" i="1"/>
  <c r="G585" i="1"/>
  <c r="C585" i="1"/>
  <c r="H584" i="1"/>
  <c r="G584" i="1"/>
  <c r="D584" i="1"/>
  <c r="C584" i="1"/>
  <c r="H583" i="1"/>
  <c r="G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D575" i="1"/>
  <c r="H574" i="1"/>
  <c r="G574" i="1"/>
  <c r="D574" i="1"/>
  <c r="C574" i="1"/>
  <c r="H573" i="1"/>
  <c r="G573" i="1"/>
  <c r="D573" i="1"/>
  <c r="C573" i="1"/>
  <c r="D572" i="1"/>
  <c r="H571" i="1"/>
  <c r="G571" i="1"/>
  <c r="D571" i="1"/>
  <c r="C571" i="1"/>
  <c r="H570" i="1"/>
  <c r="G570" i="1"/>
  <c r="D570" i="1"/>
  <c r="C570" i="1"/>
  <c r="G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C536" i="1"/>
  <c r="H535" i="1"/>
  <c r="G535" i="1"/>
  <c r="D535" i="1"/>
  <c r="C535" i="1"/>
  <c r="H534" i="1"/>
  <c r="G534" i="1"/>
  <c r="D534" i="1"/>
  <c r="C534" i="1"/>
  <c r="H533" i="1"/>
  <c r="G533" i="1"/>
  <c r="D533" i="1"/>
  <c r="C533" i="1"/>
  <c r="H532" i="1"/>
  <c r="G532" i="1"/>
  <c r="D532" i="1"/>
  <c r="C532" i="1"/>
  <c r="D531" i="1"/>
  <c r="H528" i="1"/>
  <c r="G528" i="1"/>
  <c r="D528" i="1"/>
  <c r="C528" i="1"/>
  <c r="H527" i="1"/>
  <c r="G527" i="1"/>
  <c r="D527" i="1"/>
  <c r="C527" i="1"/>
  <c r="H526" i="1"/>
  <c r="G526" i="1"/>
  <c r="D526" i="1"/>
  <c r="C526" i="1"/>
  <c r="H525" i="1"/>
  <c r="G525" i="1"/>
  <c r="D525" i="1"/>
  <c r="C525" i="1"/>
  <c r="H524" i="1"/>
  <c r="G524" i="1"/>
  <c r="D524" i="1"/>
  <c r="C524" i="1"/>
  <c r="D523" i="1"/>
  <c r="H522" i="1"/>
  <c r="G522" i="1"/>
  <c r="D522" i="1"/>
  <c r="C522" i="1"/>
  <c r="H521" i="1"/>
  <c r="G521" i="1"/>
  <c r="D521" i="1"/>
  <c r="C521" i="1"/>
  <c r="D520" i="1"/>
  <c r="H519" i="1"/>
  <c r="G519" i="1"/>
  <c r="D519" i="1"/>
  <c r="C519" i="1"/>
  <c r="H518" i="1"/>
  <c r="G518" i="1"/>
  <c r="D518" i="1"/>
  <c r="C518"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3" i="1"/>
  <c r="C423" i="1"/>
  <c r="H421" i="1"/>
  <c r="D421" i="1"/>
  <c r="G421" i="1" s="1"/>
  <c r="C421" i="1"/>
  <c r="G416" i="1"/>
  <c r="D416" i="1"/>
  <c r="H416" i="1" s="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C407" i="1"/>
  <c r="H406" i="1"/>
  <c r="G406" i="1"/>
  <c r="D406" i="1"/>
  <c r="C406" i="1"/>
  <c r="H404" i="1"/>
  <c r="G404" i="1"/>
  <c r="D404" i="1"/>
  <c r="C404" i="1"/>
  <c r="H403" i="1"/>
  <c r="G403" i="1"/>
  <c r="D403" i="1"/>
  <c r="C403" i="1"/>
  <c r="C402"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H388" i="1"/>
  <c r="G388" i="1"/>
  <c r="D388" i="1"/>
  <c r="C388" i="1"/>
  <c r="H387" i="1"/>
  <c r="G387" i="1"/>
  <c r="D387" i="1"/>
  <c r="C387" i="1"/>
  <c r="H386" i="1"/>
  <c r="G386" i="1"/>
  <c r="D386" i="1"/>
  <c r="C386" i="1"/>
  <c r="H385" i="1"/>
  <c r="G385" i="1"/>
  <c r="D385" i="1"/>
  <c r="C385" i="1"/>
  <c r="H384" i="1"/>
  <c r="G384" i="1"/>
  <c r="D384" i="1"/>
  <c r="C384" i="1"/>
  <c r="H383" i="1"/>
  <c r="G383" i="1"/>
  <c r="C383" i="1"/>
  <c r="H382" i="1"/>
  <c r="G382" i="1"/>
  <c r="D382" i="1"/>
  <c r="C382" i="1"/>
  <c r="D381" i="1"/>
  <c r="H381" i="1" s="1"/>
  <c r="C381" i="1"/>
  <c r="D380" i="1"/>
  <c r="H380" i="1" s="1"/>
  <c r="C380" i="1"/>
  <c r="H379" i="1"/>
  <c r="G379" i="1"/>
  <c r="D379" i="1"/>
  <c r="C379" i="1"/>
  <c r="H378" i="1"/>
  <c r="G378" i="1"/>
  <c r="D378" i="1"/>
  <c r="C378" i="1"/>
  <c r="H377" i="1"/>
  <c r="G377" i="1"/>
  <c r="D377" i="1"/>
  <c r="C377" i="1"/>
  <c r="H376" i="1"/>
  <c r="G376" i="1"/>
  <c r="D376" i="1"/>
  <c r="C376" i="1"/>
  <c r="D375" i="1"/>
  <c r="H375" i="1" s="1"/>
  <c r="C375"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D361" i="1"/>
  <c r="H360" i="1"/>
  <c r="G360" i="1"/>
  <c r="D360" i="1"/>
  <c r="C360" i="1"/>
  <c r="H359" i="1"/>
  <c r="G359" i="1"/>
  <c r="D359" i="1"/>
  <c r="C359" i="1"/>
  <c r="H358" i="1"/>
  <c r="G358" i="1"/>
  <c r="D358" i="1"/>
  <c r="C358" i="1"/>
  <c r="H357" i="1"/>
  <c r="G357" i="1"/>
  <c r="C357" i="1"/>
  <c r="H354" i="1"/>
  <c r="G354" i="1"/>
  <c r="D354" i="1"/>
  <c r="C354" i="1"/>
  <c r="H353" i="1"/>
  <c r="C353" i="1"/>
  <c r="H352" i="1"/>
  <c r="G352" i="1"/>
  <c r="D352" i="1"/>
  <c r="C352" i="1"/>
  <c r="H351" i="1"/>
  <c r="G351" i="1"/>
  <c r="D351" i="1"/>
  <c r="C351" i="1"/>
  <c r="H350" i="1"/>
  <c r="G350" i="1"/>
  <c r="D350" i="1"/>
  <c r="C350"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8" i="1"/>
  <c r="G308" i="1"/>
  <c r="D308" i="1"/>
  <c r="C308" i="1"/>
  <c r="H307" i="1"/>
  <c r="G307" i="1"/>
  <c r="D307" i="1"/>
  <c r="C307" i="1"/>
  <c r="H306" i="1"/>
  <c r="G306" i="1"/>
  <c r="D306" i="1"/>
  <c r="C306" i="1"/>
  <c r="H305" i="1"/>
  <c r="G305" i="1"/>
  <c r="D305" i="1"/>
  <c r="C305" i="1"/>
  <c r="H302" i="1"/>
  <c r="G302" i="1"/>
  <c r="D302" i="1"/>
  <c r="C302" i="1"/>
  <c r="G301" i="1"/>
  <c r="D301" i="1"/>
  <c r="H301" i="1" s="1"/>
  <c r="C301" i="1"/>
  <c r="G300" i="1"/>
  <c r="D300" i="1"/>
  <c r="H300" i="1" s="1"/>
  <c r="C300" i="1"/>
  <c r="G299" i="1"/>
  <c r="D299" i="1"/>
  <c r="H299" i="1" s="1"/>
  <c r="C299" i="1"/>
  <c r="H298" i="1"/>
  <c r="G298" i="1"/>
  <c r="D298" i="1"/>
  <c r="C298" i="1"/>
  <c r="G294"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C285" i="1"/>
  <c r="H284" i="1"/>
  <c r="G284" i="1"/>
  <c r="D284" i="1"/>
  <c r="C284" i="1"/>
  <c r="H283" i="1"/>
  <c r="G283" i="1"/>
  <c r="D283" i="1"/>
  <c r="C283" i="1"/>
  <c r="H282" i="1"/>
  <c r="G282" i="1"/>
  <c r="D282" i="1"/>
  <c r="C282" i="1"/>
  <c r="H281" i="1"/>
  <c r="G281" i="1"/>
  <c r="D281" i="1"/>
  <c r="C281" i="1"/>
  <c r="H280" i="1"/>
  <c r="G280" i="1"/>
  <c r="D280" i="1"/>
  <c r="C280" i="1"/>
  <c r="H279" i="1"/>
  <c r="G279" i="1"/>
  <c r="C279" i="1"/>
  <c r="H278" i="1"/>
  <c r="G278" i="1"/>
  <c r="D278" i="1"/>
  <c r="C278" i="1"/>
  <c r="H277" i="1"/>
  <c r="G277" i="1"/>
  <c r="D277" i="1"/>
  <c r="C277" i="1"/>
  <c r="H276" i="1"/>
  <c r="G276" i="1"/>
  <c r="D276" i="1"/>
  <c r="C276" i="1"/>
  <c r="H275" i="1"/>
  <c r="G275" i="1"/>
  <c r="D275" i="1"/>
  <c r="C275" i="1"/>
  <c r="H273" i="1"/>
  <c r="G273" i="1"/>
  <c r="D273" i="1"/>
  <c r="C273" i="1"/>
  <c r="D272" i="1"/>
  <c r="H272" i="1" s="1"/>
  <c r="C272" i="1"/>
  <c r="H271" i="1"/>
  <c r="G271" i="1"/>
  <c r="D271" i="1"/>
  <c r="C271" i="1"/>
  <c r="D270" i="1"/>
  <c r="H270" i="1" s="1"/>
  <c r="C270" i="1"/>
  <c r="H268" i="1"/>
  <c r="G268" i="1"/>
  <c r="D268" i="1"/>
  <c r="C268" i="1"/>
  <c r="H267" i="1"/>
  <c r="G267" i="1"/>
  <c r="D267" i="1"/>
  <c r="C267" i="1"/>
  <c r="H266" i="1"/>
  <c r="G266" i="1"/>
  <c r="D266" i="1"/>
  <c r="C266" i="1"/>
  <c r="H265" i="1"/>
  <c r="G265" i="1"/>
  <c r="C265" i="1"/>
  <c r="H264" i="1"/>
  <c r="G264" i="1"/>
  <c r="D264" i="1"/>
  <c r="C264" i="1"/>
  <c r="H263" i="1"/>
  <c r="G263" i="1"/>
  <c r="D263" i="1"/>
  <c r="C263" i="1"/>
  <c r="H262" i="1"/>
  <c r="G262" i="1"/>
  <c r="D262" i="1"/>
  <c r="C262" i="1"/>
  <c r="H261" i="1"/>
  <c r="G261" i="1"/>
  <c r="D261" i="1"/>
  <c r="C261" i="1"/>
  <c r="H260" i="1"/>
  <c r="G260" i="1"/>
  <c r="D260" i="1"/>
  <c r="C260" i="1"/>
  <c r="H257" i="1"/>
  <c r="G257" i="1"/>
  <c r="D257" i="1"/>
  <c r="C257" i="1"/>
  <c r="H256" i="1"/>
  <c r="G256" i="1"/>
  <c r="D256" i="1"/>
  <c r="C256" i="1"/>
  <c r="H255" i="1"/>
  <c r="G255" i="1"/>
  <c r="D255" i="1"/>
  <c r="C255" i="1"/>
  <c r="H254" i="1"/>
  <c r="G254" i="1"/>
  <c r="D254" i="1"/>
  <c r="C254"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D230" i="1"/>
  <c r="H229" i="1"/>
  <c r="G229" i="1"/>
  <c r="D229" i="1"/>
  <c r="C229" i="1"/>
  <c r="H228" i="1"/>
  <c r="G228" i="1"/>
  <c r="D228" i="1"/>
  <c r="C228" i="1"/>
  <c r="C227" i="1"/>
  <c r="H225" i="1"/>
  <c r="G225" i="1"/>
  <c r="D225" i="1"/>
  <c r="C225" i="1"/>
  <c r="H224" i="1"/>
  <c r="G224" i="1"/>
  <c r="D224" i="1"/>
  <c r="C224" i="1"/>
  <c r="H223" i="1"/>
  <c r="G223" i="1"/>
  <c r="D223" i="1"/>
  <c r="C223" i="1"/>
  <c r="H222" i="1"/>
  <c r="G222" i="1"/>
  <c r="D222" i="1"/>
  <c r="C222" i="1"/>
  <c r="H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D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C204" i="1"/>
  <c r="H203" i="1"/>
  <c r="G203" i="1"/>
  <c r="D203" i="1"/>
  <c r="C203" i="1"/>
  <c r="H202" i="1"/>
  <c r="G202" i="1"/>
  <c r="D202" i="1"/>
  <c r="C202" i="1"/>
  <c r="H201" i="1"/>
  <c r="G201" i="1"/>
  <c r="D201" i="1"/>
  <c r="C201" i="1"/>
  <c r="H200" i="1"/>
  <c r="G200" i="1"/>
  <c r="D200" i="1"/>
  <c r="C200" i="1"/>
  <c r="D199" i="1"/>
  <c r="D197" i="1"/>
  <c r="H197" i="1" s="1"/>
  <c r="C197" i="1"/>
  <c r="H196" i="1"/>
  <c r="G196" i="1"/>
  <c r="D196" i="1"/>
  <c r="C196" i="1"/>
  <c r="G195" i="1"/>
  <c r="D195" i="1"/>
  <c r="H195" i="1" s="1"/>
  <c r="C195" i="1"/>
  <c r="H194" i="1"/>
  <c r="G194" i="1"/>
  <c r="D194" i="1"/>
  <c r="C194" i="1"/>
  <c r="H193" i="1"/>
  <c r="G193" i="1"/>
  <c r="D193" i="1"/>
  <c r="C193" i="1"/>
  <c r="H192" i="1"/>
  <c r="G192" i="1"/>
  <c r="D192" i="1"/>
  <c r="C192" i="1"/>
  <c r="H191" i="1"/>
  <c r="G191" i="1"/>
  <c r="D191" i="1"/>
  <c r="C191" i="1"/>
  <c r="H189" i="1"/>
  <c r="G189" i="1"/>
  <c r="D189" i="1"/>
  <c r="C189" i="1"/>
  <c r="H188" i="1"/>
  <c r="G188" i="1"/>
  <c r="D188" i="1"/>
  <c r="C188" i="1"/>
  <c r="H187" i="1"/>
  <c r="G187" i="1"/>
  <c r="D187" i="1"/>
  <c r="C187" i="1"/>
  <c r="H186" i="1"/>
  <c r="G186" i="1"/>
  <c r="D186" i="1"/>
  <c r="C186" i="1"/>
  <c r="C185" i="1"/>
  <c r="H184" i="1"/>
  <c r="G184" i="1"/>
  <c r="D184" i="1"/>
  <c r="C184" i="1"/>
  <c r="H183" i="1"/>
  <c r="G183" i="1"/>
  <c r="D183" i="1"/>
  <c r="C183" i="1"/>
  <c r="D182" i="1"/>
  <c r="H182" i="1" s="1"/>
  <c r="C182" i="1"/>
  <c r="D181" i="1"/>
  <c r="G181" i="1" s="1"/>
  <c r="C181" i="1"/>
  <c r="H180" i="1"/>
  <c r="G180" i="1"/>
  <c r="D180" i="1"/>
  <c r="C180" i="1"/>
  <c r="H179" i="1"/>
  <c r="G179" i="1"/>
  <c r="D179" i="1"/>
  <c r="C179" i="1"/>
  <c r="H178" i="1"/>
  <c r="D178" i="1"/>
  <c r="G178" i="1" s="1"/>
  <c r="C178" i="1"/>
  <c r="H177" i="1"/>
  <c r="D177" i="1"/>
  <c r="G177" i="1" s="1"/>
  <c r="C177" i="1"/>
  <c r="H176" i="1"/>
  <c r="D176" i="1"/>
  <c r="G176" i="1" s="1"/>
  <c r="C176" i="1"/>
  <c r="D175" i="1"/>
  <c r="H175" i="1" s="1"/>
  <c r="C175" i="1"/>
  <c r="D174" i="1"/>
  <c r="H174" i="1" s="1"/>
  <c r="C174" i="1"/>
  <c r="D173" i="1"/>
  <c r="H173" i="1" s="1"/>
  <c r="C173" i="1"/>
  <c r="H172" i="1"/>
  <c r="G172" i="1"/>
  <c r="D172" i="1"/>
  <c r="C172" i="1"/>
  <c r="H171" i="1"/>
  <c r="G171" i="1"/>
  <c r="D171" i="1"/>
  <c r="C171" i="1"/>
  <c r="H170" i="1"/>
  <c r="G170" i="1"/>
  <c r="D170" i="1"/>
  <c r="C170" i="1"/>
  <c r="D169" i="1"/>
  <c r="H169" i="1" s="1"/>
  <c r="C169" i="1"/>
  <c r="H168" i="1"/>
  <c r="G168" i="1"/>
  <c r="D168" i="1"/>
  <c r="C168" i="1"/>
  <c r="H167" i="1"/>
  <c r="D167" i="1"/>
  <c r="G167" i="1" s="1"/>
  <c r="C167" i="1"/>
  <c r="D166" i="1"/>
  <c r="D165" i="1"/>
  <c r="H165" i="1" s="1"/>
  <c r="C165" i="1"/>
  <c r="D164" i="1"/>
  <c r="G164" i="1" s="1"/>
  <c r="C164" i="1"/>
  <c r="G163" i="1"/>
  <c r="D163" i="1"/>
  <c r="H163" i="1" s="1"/>
  <c r="C163" i="1"/>
  <c r="D162" i="1"/>
  <c r="H162" i="1" s="1"/>
  <c r="C162" i="1"/>
  <c r="C161" i="1"/>
  <c r="H159" i="1"/>
  <c r="G159" i="1"/>
  <c r="D159" i="1"/>
  <c r="C159" i="1"/>
  <c r="G158" i="1"/>
  <c r="D158" i="1"/>
  <c r="H158" i="1" s="1"/>
  <c r="C158" i="1"/>
  <c r="H157" i="1"/>
  <c r="G157" i="1"/>
  <c r="D157" i="1"/>
  <c r="C157" i="1"/>
  <c r="D156" i="1"/>
  <c r="H155" i="1"/>
  <c r="G155" i="1"/>
  <c r="D155" i="1"/>
  <c r="C155" i="1"/>
  <c r="H154" i="1"/>
  <c r="G154" i="1"/>
  <c r="D154" i="1"/>
  <c r="C154" i="1"/>
  <c r="H153" i="1"/>
  <c r="G153" i="1"/>
  <c r="D153" i="1"/>
  <c r="C153" i="1"/>
  <c r="H152" i="1"/>
  <c r="G152" i="1"/>
  <c r="D152" i="1"/>
  <c r="C152" i="1"/>
  <c r="G151" i="1"/>
  <c r="D151" i="1"/>
  <c r="H151" i="1" s="1"/>
  <c r="C151"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D136" i="1"/>
  <c r="H135" i="1"/>
  <c r="G135" i="1"/>
  <c r="D135" i="1"/>
  <c r="C135" i="1"/>
  <c r="H134" i="1"/>
  <c r="G134" i="1"/>
  <c r="D134" i="1"/>
  <c r="C134" i="1"/>
  <c r="D133" i="1"/>
  <c r="H133" i="1" s="1"/>
  <c r="C133" i="1"/>
  <c r="D132" i="1"/>
  <c r="H132" i="1" s="1"/>
  <c r="C132" i="1"/>
  <c r="G131" i="1"/>
  <c r="C131" i="1"/>
  <c r="H129" i="1"/>
  <c r="G129" i="1"/>
  <c r="D129" i="1"/>
  <c r="C129" i="1"/>
  <c r="H128" i="1"/>
  <c r="G128" i="1"/>
  <c r="D128" i="1"/>
  <c r="C128" i="1"/>
  <c r="H127" i="1"/>
  <c r="G127" i="1"/>
  <c r="D127" i="1"/>
  <c r="C127" i="1"/>
  <c r="H126" i="1"/>
  <c r="G126" i="1"/>
  <c r="D126" i="1"/>
  <c r="C126" i="1"/>
  <c r="D125" i="1"/>
  <c r="D124" i="1"/>
  <c r="H124" i="1" s="1"/>
  <c r="C124" i="1"/>
  <c r="H123" i="1"/>
  <c r="G123" i="1"/>
  <c r="D123" i="1"/>
  <c r="C123"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D79" i="1"/>
  <c r="H77" i="1"/>
  <c r="G77" i="1"/>
  <c r="D77" i="1"/>
  <c r="C77" i="1"/>
  <c r="H76" i="1"/>
  <c r="G76" i="1"/>
  <c r="D76" i="1"/>
  <c r="C76" i="1"/>
  <c r="H75" i="1"/>
  <c r="G75" i="1"/>
  <c r="D75" i="1"/>
  <c r="C75" i="1"/>
  <c r="H74" i="1"/>
  <c r="G74" i="1"/>
  <c r="D74" i="1"/>
  <c r="C74" i="1"/>
  <c r="G73" i="1"/>
  <c r="C73" i="1"/>
  <c r="H72" i="1"/>
  <c r="G72" i="1"/>
  <c r="D72" i="1"/>
  <c r="C72" i="1"/>
  <c r="H71" i="1"/>
  <c r="G71" i="1"/>
  <c r="D71" i="1"/>
  <c r="C71" i="1"/>
  <c r="H70" i="1"/>
  <c r="G70" i="1"/>
  <c r="D70" i="1"/>
  <c r="C70" i="1"/>
  <c r="H69" i="1"/>
  <c r="G69" i="1"/>
  <c r="D69" i="1"/>
  <c r="C69" i="1"/>
  <c r="H68" i="1"/>
  <c r="G68" i="1"/>
  <c r="D68" i="1"/>
  <c r="C68" i="1"/>
  <c r="D67" i="1"/>
  <c r="H66" i="1"/>
  <c r="G66" i="1"/>
  <c r="D66" i="1"/>
  <c r="C66" i="1"/>
  <c r="H65" i="1"/>
  <c r="G65" i="1"/>
  <c r="D65" i="1"/>
  <c r="C65" i="1"/>
  <c r="H63" i="1"/>
  <c r="G63" i="1"/>
  <c r="D63" i="1"/>
  <c r="C63" i="1"/>
  <c r="H62" i="1"/>
  <c r="G62" i="1"/>
  <c r="D62" i="1"/>
  <c r="C62" i="1"/>
  <c r="H61" i="1"/>
  <c r="G61" i="1"/>
  <c r="D61" i="1"/>
  <c r="C61" i="1"/>
  <c r="H60" i="1"/>
  <c r="G60" i="1"/>
  <c r="D60" i="1"/>
  <c r="C60" i="1"/>
  <c r="H59" i="1"/>
  <c r="G59" i="1"/>
  <c r="D59" i="1"/>
  <c r="C59" i="1"/>
  <c r="H58" i="1"/>
  <c r="G58" i="1"/>
  <c r="D58" i="1"/>
  <c r="C58" i="1"/>
  <c r="D57" i="1"/>
  <c r="H56" i="1"/>
  <c r="G56" i="1"/>
  <c r="D56" i="1"/>
  <c r="C56" i="1"/>
  <c r="H55" i="1"/>
  <c r="G55" i="1"/>
  <c r="D55" i="1"/>
  <c r="C55"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G1265" i="1" l="1"/>
  <c r="E329" i="9"/>
  <c r="B329" i="9" s="1"/>
  <c r="D1264" i="1"/>
  <c r="H1264" i="1" s="1"/>
  <c r="G1258" i="1"/>
  <c r="G1287" i="1"/>
  <c r="G1292" i="1"/>
  <c r="H1261" i="1"/>
  <c r="E311" i="9"/>
  <c r="G1266" i="1"/>
  <c r="E255" i="5"/>
  <c r="D1259" i="1" s="1"/>
  <c r="E307" i="9"/>
  <c r="B307" i="9" s="1"/>
  <c r="E326" i="9"/>
  <c r="B326" i="9" s="1"/>
  <c r="G1390" i="1"/>
  <c r="G1389" i="1"/>
  <c r="G1388" i="1"/>
  <c r="G1387" i="1"/>
  <c r="G1386" i="1"/>
  <c r="G1385" i="1"/>
  <c r="G1384" i="1"/>
  <c r="G1540" i="1"/>
  <c r="G1683" i="1"/>
  <c r="D6" i="8"/>
  <c r="C1583" i="1" s="1"/>
  <c r="G1583" i="1" s="1"/>
  <c r="G1606" i="1"/>
  <c r="G1602" i="1"/>
  <c r="H1602" i="1"/>
  <c r="G1605" i="1"/>
  <c r="G1593" i="1"/>
  <c r="H1594" i="1"/>
  <c r="G1586" i="1"/>
  <c r="D1511" i="1"/>
  <c r="E114" i="6"/>
  <c r="D1510" i="1" s="1"/>
  <c r="E303" i="9"/>
  <c r="B303" i="9" s="1"/>
  <c r="G1260" i="1"/>
  <c r="E304" i="9"/>
  <c r="B304" i="9" s="1"/>
  <c r="F256" i="5"/>
  <c r="G1257" i="1"/>
  <c r="G1183" i="1"/>
  <c r="G1176" i="1"/>
  <c r="G1179" i="1"/>
  <c r="G1167" i="1"/>
  <c r="G1166" i="1"/>
  <c r="G1161" i="1"/>
  <c r="G1087" i="1"/>
  <c r="H1087" i="1"/>
  <c r="F82" i="5"/>
  <c r="H1057" i="1"/>
  <c r="G1033" i="1"/>
  <c r="G1031" i="1"/>
  <c r="G1030" i="1"/>
  <c r="G1029" i="1"/>
  <c r="H1028" i="1"/>
  <c r="G1027" i="1"/>
  <c r="G1026" i="1"/>
  <c r="G1025" i="1"/>
  <c r="G1018" i="1"/>
  <c r="E52" i="9"/>
  <c r="B52" i="9" s="1"/>
  <c r="E34" i="9"/>
  <c r="E26" i="9"/>
  <c r="E296" i="9"/>
  <c r="G645" i="1"/>
  <c r="G636" i="1"/>
  <c r="G635" i="1"/>
  <c r="G381" i="1"/>
  <c r="G380" i="1"/>
  <c r="G375" i="1"/>
  <c r="G162" i="1"/>
  <c r="E49" i="9"/>
  <c r="B49" i="9" s="1"/>
  <c r="E324" i="9"/>
  <c r="B324" i="9" s="1"/>
  <c r="E37" i="9"/>
  <c r="B37" i="9" s="1"/>
  <c r="E31" i="9"/>
  <c r="B31" i="9" s="1"/>
  <c r="E312" i="9"/>
  <c r="B312" i="9" s="1"/>
  <c r="E320" i="9"/>
  <c r="B320" i="9" s="1"/>
  <c r="G270" i="1"/>
  <c r="G272" i="1"/>
  <c r="G197" i="1"/>
  <c r="E56" i="9"/>
  <c r="B56" i="9" s="1"/>
  <c r="F243" i="9"/>
  <c r="G182" i="1"/>
  <c r="H181" i="1"/>
  <c r="G174" i="1"/>
  <c r="G175" i="1"/>
  <c r="G173" i="1"/>
  <c r="G169" i="1"/>
  <c r="D161" i="1"/>
  <c r="H161" i="1" s="1"/>
  <c r="G165" i="1"/>
  <c r="H164" i="1"/>
  <c r="E48" i="9"/>
  <c r="B48" i="9" s="1"/>
  <c r="B237" i="9"/>
  <c r="G133" i="1"/>
  <c r="G132" i="1"/>
  <c r="G124" i="1"/>
  <c r="G113" i="1"/>
  <c r="E36" i="9"/>
  <c r="B36" i="9" s="1"/>
  <c r="F236" i="9"/>
  <c r="B236" i="9" s="1"/>
  <c r="E322" i="9"/>
  <c r="B322" i="9" s="1"/>
  <c r="E327" i="9"/>
  <c r="B327" i="9" s="1"/>
  <c r="I1578" i="1"/>
  <c r="F230" i="4"/>
  <c r="C226" i="1"/>
  <c r="F597" i="4"/>
  <c r="C591" i="1"/>
  <c r="I1560" i="1"/>
  <c r="G39" i="1"/>
  <c r="H39" i="1"/>
  <c r="H1649" i="1"/>
  <c r="G1649" i="1"/>
  <c r="H1542" i="1"/>
  <c r="G1542" i="1"/>
  <c r="I1542" i="1" s="1"/>
  <c r="H1544" i="1"/>
  <c r="G1544" i="1"/>
  <c r="H1546" i="1"/>
  <c r="G1546" i="1"/>
  <c r="I1546" i="1" s="1"/>
  <c r="G1574" i="1"/>
  <c r="J1574" i="1"/>
  <c r="G1576" i="1"/>
  <c r="J1576" i="1"/>
  <c r="H1584" i="1"/>
  <c r="G1584" i="1"/>
  <c r="H1600" i="1"/>
  <c r="G1600" i="1"/>
  <c r="H1620" i="1"/>
  <c r="G1620" i="1"/>
  <c r="H1624" i="1"/>
  <c r="G1624" i="1"/>
  <c r="H1640" i="1"/>
  <c r="G1640" i="1"/>
  <c r="H1656" i="1"/>
  <c r="G1656" i="1"/>
  <c r="H1672" i="1"/>
  <c r="G1672" i="1"/>
  <c r="F134" i="4"/>
  <c r="C130" i="1"/>
  <c r="E164" i="4"/>
  <c r="D160" i="1" s="1"/>
  <c r="D185" i="1"/>
  <c r="D227" i="1"/>
  <c r="E230" i="4"/>
  <c r="D226" i="1" s="1"/>
  <c r="D356" i="1"/>
  <c r="E479" i="4"/>
  <c r="D473" i="1" s="1"/>
  <c r="D474" i="1"/>
  <c r="F550" i="4"/>
  <c r="C544" i="1"/>
  <c r="F71" i="5"/>
  <c r="D70" i="5"/>
  <c r="C1076" i="1"/>
  <c r="C54" i="1"/>
  <c r="C57" i="1"/>
  <c r="G253" i="1"/>
  <c r="I1541" i="1"/>
  <c r="I1543" i="1"/>
  <c r="I1545" i="1"/>
  <c r="J1548" i="1"/>
  <c r="J1550" i="1"/>
  <c r="J1552" i="1"/>
  <c r="J1554" i="1"/>
  <c r="J1558" i="1"/>
  <c r="J1560" i="1"/>
  <c r="J1562" i="1"/>
  <c r="G1564" i="1"/>
  <c r="I1564" i="1" s="1"/>
  <c r="J1564" i="1"/>
  <c r="H1565" i="1"/>
  <c r="I1565" i="1" s="1"/>
  <c r="G1566" i="1"/>
  <c r="I1566" i="1" s="1"/>
  <c r="J1566" i="1"/>
  <c r="H1567" i="1"/>
  <c r="I1567" i="1" s="1"/>
  <c r="G1568" i="1"/>
  <c r="I1568" i="1" s="1"/>
  <c r="J1568" i="1"/>
  <c r="H1569" i="1"/>
  <c r="I1569" i="1" s="1"/>
  <c r="G1570" i="1"/>
  <c r="I1570" i="1" s="1"/>
  <c r="J1570" i="1"/>
  <c r="H1571" i="1"/>
  <c r="G1573" i="1"/>
  <c r="I1573" i="1" s="1"/>
  <c r="H1574" i="1"/>
  <c r="G1575" i="1"/>
  <c r="I1575" i="1" s="1"/>
  <c r="H1576" i="1"/>
  <c r="J1578" i="1"/>
  <c r="J1580" i="1"/>
  <c r="G1585" i="1"/>
  <c r="H1592" i="1"/>
  <c r="G1592" i="1"/>
  <c r="G1601" i="1"/>
  <c r="H1612" i="1"/>
  <c r="G1612" i="1"/>
  <c r="G1625" i="1"/>
  <c r="C1629" i="1"/>
  <c r="H1632" i="1"/>
  <c r="G1632" i="1"/>
  <c r="G1641" i="1"/>
  <c r="H1648" i="1"/>
  <c r="G1648" i="1"/>
  <c r="G1657" i="1"/>
  <c r="H1664" i="1"/>
  <c r="G1664" i="1"/>
  <c r="G1673" i="1"/>
  <c r="H1680" i="1"/>
  <c r="G1680" i="1"/>
  <c r="I28" i="3"/>
  <c r="D7" i="4"/>
  <c r="F68" i="4"/>
  <c r="C64" i="1"/>
  <c r="F71" i="4"/>
  <c r="C67" i="1"/>
  <c r="E106" i="4"/>
  <c r="D102" i="1" s="1"/>
  <c r="D108" i="1"/>
  <c r="F126" i="4"/>
  <c r="C122" i="1"/>
  <c r="F129" i="4"/>
  <c r="C125" i="1"/>
  <c r="D150" i="1"/>
  <c r="E153" i="4"/>
  <c r="H24" i="9" s="1"/>
  <c r="E221" i="4"/>
  <c r="D217" i="1" s="1"/>
  <c r="F242" i="4"/>
  <c r="C238" i="1"/>
  <c r="F263" i="4"/>
  <c r="D262" i="4"/>
  <c r="C259" i="1"/>
  <c r="E273" i="4"/>
  <c r="D269" i="1" s="1"/>
  <c r="F278" i="4"/>
  <c r="C274" i="1"/>
  <c r="F297" i="4"/>
  <c r="C293" i="1"/>
  <c r="F379" i="4"/>
  <c r="C374" i="1"/>
  <c r="F432" i="4"/>
  <c r="D431" i="4"/>
  <c r="G217" i="9"/>
  <c r="E217" i="9" s="1"/>
  <c r="B217" i="9" s="1"/>
  <c r="C426" i="1"/>
  <c r="E522" i="4"/>
  <c r="D516" i="1" s="1"/>
  <c r="D517" i="1"/>
  <c r="F526" i="4"/>
  <c r="D522" i="4"/>
  <c r="C520" i="1"/>
  <c r="F529" i="4"/>
  <c r="C523" i="1"/>
  <c r="F594" i="4"/>
  <c r="C588" i="1"/>
  <c r="F609" i="4"/>
  <c r="C603" i="1"/>
  <c r="E629" i="4"/>
  <c r="D623" i="1" s="1"/>
  <c r="F636" i="4"/>
  <c r="C630" i="1"/>
  <c r="E648" i="4"/>
  <c r="D642" i="1" s="1"/>
  <c r="D1013" i="1"/>
  <c r="F29" i="5"/>
  <c r="C1034" i="1"/>
  <c r="E119" i="5"/>
  <c r="D1124" i="1" s="1"/>
  <c r="D1125" i="1"/>
  <c r="F127" i="5"/>
  <c r="D119" i="5"/>
  <c r="C1132" i="1"/>
  <c r="E178" i="5"/>
  <c r="D1185" i="1"/>
  <c r="H337" i="9"/>
  <c r="D1201" i="1"/>
  <c r="G339" i="9"/>
  <c r="F219" i="5"/>
  <c r="C1223" i="1"/>
  <c r="F248" i="5"/>
  <c r="C1252" i="1"/>
  <c r="C1255" i="1"/>
  <c r="F274" i="5"/>
  <c r="C1278" i="1"/>
  <c r="F277" i="5"/>
  <c r="C1281" i="1"/>
  <c r="D141" i="6"/>
  <c r="F5" i="6"/>
  <c r="C1401" i="1"/>
  <c r="F43" i="6"/>
  <c r="C1439" i="1"/>
  <c r="F66" i="6"/>
  <c r="C1462" i="1"/>
  <c r="F90" i="6"/>
  <c r="C1486" i="1"/>
  <c r="F99" i="6"/>
  <c r="C1495" i="1"/>
  <c r="E22" i="7"/>
  <c r="D1556" i="1"/>
  <c r="H1556" i="1" s="1"/>
  <c r="E107" i="9"/>
  <c r="B107" i="9" s="1"/>
  <c r="B129" i="9"/>
  <c r="C149" i="1"/>
  <c r="F160" i="4"/>
  <c r="C156" i="1"/>
  <c r="F234" i="4"/>
  <c r="C230" i="1"/>
  <c r="F537" i="4"/>
  <c r="D536" i="4"/>
  <c r="G226" i="9"/>
  <c r="E226" i="9" s="1"/>
  <c r="B226" i="9" s="1"/>
  <c r="C531" i="1"/>
  <c r="F557" i="4"/>
  <c r="C551" i="1"/>
  <c r="F656" i="4"/>
  <c r="C649" i="1"/>
  <c r="G1556" i="1"/>
  <c r="G1558" i="1"/>
  <c r="I1558" i="1" s="1"/>
  <c r="H1588" i="1"/>
  <c r="G1588" i="1"/>
  <c r="G1597" i="1"/>
  <c r="H1604" i="1"/>
  <c r="G1604" i="1"/>
  <c r="H1608" i="1"/>
  <c r="G1608" i="1"/>
  <c r="G1617" i="1"/>
  <c r="H1628" i="1"/>
  <c r="G1628" i="1"/>
  <c r="G1637" i="1"/>
  <c r="H1644" i="1"/>
  <c r="G1644" i="1"/>
  <c r="G1653" i="1"/>
  <c r="H1660" i="1"/>
  <c r="G1660" i="1"/>
  <c r="G1669" i="1"/>
  <c r="H1676" i="1"/>
  <c r="G1676" i="1"/>
  <c r="G1685" i="1"/>
  <c r="D49" i="4"/>
  <c r="E82" i="4"/>
  <c r="D78" i="1" s="1"/>
  <c r="D87" i="1"/>
  <c r="F98" i="4"/>
  <c r="C94" i="1"/>
  <c r="F112" i="4"/>
  <c r="C108" i="1"/>
  <c r="C121" i="1"/>
  <c r="F154" i="4"/>
  <c r="C150" i="1"/>
  <c r="F170" i="4"/>
  <c r="D164" i="4"/>
  <c r="C166" i="1"/>
  <c r="F194" i="4"/>
  <c r="C190" i="1"/>
  <c r="F221" i="4"/>
  <c r="C217" i="1"/>
  <c r="F250" i="4"/>
  <c r="C246" i="1"/>
  <c r="F354" i="4"/>
  <c r="C349" i="1"/>
  <c r="E373" i="4"/>
  <c r="D368" i="1" s="1"/>
  <c r="D369" i="1"/>
  <c r="F406" i="4"/>
  <c r="C401" i="1"/>
  <c r="D647" i="4"/>
  <c r="F427" i="4"/>
  <c r="C422" i="1"/>
  <c r="F428" i="4"/>
  <c r="F467" i="4"/>
  <c r="D466" i="4"/>
  <c r="C461" i="1"/>
  <c r="D648" i="4"/>
  <c r="E70" i="5"/>
  <c r="D1076" i="1"/>
  <c r="F147" i="5"/>
  <c r="C1152" i="1"/>
  <c r="G315" i="9"/>
  <c r="E315" i="9" s="1"/>
  <c r="B315" i="9" s="1"/>
  <c r="G316" i="9"/>
  <c r="F150" i="5"/>
  <c r="C1155" i="1"/>
  <c r="D1301" i="1"/>
  <c r="E296" i="5"/>
  <c r="D1300" i="1" s="1"/>
  <c r="F82" i="6"/>
  <c r="C1478" i="1"/>
  <c r="F89" i="6"/>
  <c r="C1485" i="1"/>
  <c r="C1622" i="1"/>
  <c r="I40" i="3"/>
  <c r="B40" i="9"/>
  <c r="B145" i="9"/>
  <c r="G204" i="9"/>
  <c r="E204" i="9" s="1"/>
  <c r="B204" i="9" s="1"/>
  <c r="D3" i="1"/>
  <c r="D4" i="1"/>
  <c r="J1542" i="1"/>
  <c r="J1544" i="1"/>
  <c r="J1546" i="1"/>
  <c r="H1548" i="1"/>
  <c r="I1548" i="1" s="1"/>
  <c r="G1549" i="1"/>
  <c r="I1549" i="1" s="1"/>
  <c r="J1549" i="1"/>
  <c r="H1550" i="1"/>
  <c r="I1550" i="1" s="1"/>
  <c r="G1551" i="1"/>
  <c r="I1551" i="1" s="1"/>
  <c r="J1551" i="1"/>
  <c r="H1552" i="1"/>
  <c r="I1552" i="1" s="1"/>
  <c r="G1553" i="1"/>
  <c r="I1553" i="1" s="1"/>
  <c r="J1553" i="1"/>
  <c r="H1554" i="1"/>
  <c r="I1554" i="1" s="1"/>
  <c r="G1557" i="1"/>
  <c r="I1557" i="1" s="1"/>
  <c r="J1557" i="1"/>
  <c r="G1559" i="1"/>
  <c r="I1559" i="1" s="1"/>
  <c r="J1559" i="1"/>
  <c r="H1560" i="1"/>
  <c r="G1561" i="1"/>
  <c r="I1561" i="1" s="1"/>
  <c r="J1561" i="1"/>
  <c r="H1562" i="1"/>
  <c r="I1562" i="1" s="1"/>
  <c r="H1578" i="1"/>
  <c r="G1579" i="1"/>
  <c r="I1579" i="1" s="1"/>
  <c r="J1579" i="1"/>
  <c r="H1580" i="1"/>
  <c r="I1580" i="1" s="1"/>
  <c r="G1581" i="1"/>
  <c r="I1581" i="1" s="1"/>
  <c r="J1581" i="1"/>
  <c r="H1596" i="1"/>
  <c r="G1596" i="1"/>
  <c r="H1616" i="1"/>
  <c r="G1616" i="1"/>
  <c r="H1636" i="1"/>
  <c r="G1636" i="1"/>
  <c r="H1652" i="1"/>
  <c r="G1652" i="1"/>
  <c r="H1668" i="1"/>
  <c r="G1668" i="1"/>
  <c r="H1684" i="1"/>
  <c r="G1684" i="1"/>
  <c r="E49" i="4"/>
  <c r="D45" i="1" s="1"/>
  <c r="F83" i="4"/>
  <c r="D82" i="4"/>
  <c r="C79" i="1"/>
  <c r="F107" i="4"/>
  <c r="D106" i="4"/>
  <c r="C103" i="1"/>
  <c r="D122" i="1"/>
  <c r="E125" i="4"/>
  <c r="D121" i="1" s="1"/>
  <c r="F141" i="4"/>
  <c r="D140" i="4"/>
  <c r="C137" i="1"/>
  <c r="F203" i="4"/>
  <c r="D202" i="4"/>
  <c r="C199" i="1"/>
  <c r="F216" i="4"/>
  <c r="C212" i="1"/>
  <c r="E262" i="4"/>
  <c r="D258" i="1" s="1"/>
  <c r="D259" i="1"/>
  <c r="E309" i="4"/>
  <c r="F314" i="4"/>
  <c r="D309" i="4"/>
  <c r="C309" i="1"/>
  <c r="F327" i="4"/>
  <c r="C322" i="1"/>
  <c r="F346" i="4"/>
  <c r="C341" i="1"/>
  <c r="F349" i="4"/>
  <c r="C344" i="1"/>
  <c r="F361" i="4"/>
  <c r="D360" i="4"/>
  <c r="C356" i="1"/>
  <c r="F366" i="4"/>
  <c r="C361" i="1"/>
  <c r="C368" i="1"/>
  <c r="D402" i="1"/>
  <c r="E406" i="4"/>
  <c r="D401" i="1" s="1"/>
  <c r="F410" i="4"/>
  <c r="C405" i="1"/>
  <c r="E431" i="4"/>
  <c r="D426" i="1"/>
  <c r="E491" i="4"/>
  <c r="D485" i="1" s="1"/>
  <c r="D486" i="1"/>
  <c r="F578" i="4"/>
  <c r="C572" i="1"/>
  <c r="F581" i="4"/>
  <c r="C575" i="1"/>
  <c r="F598" i="4"/>
  <c r="C592" i="1"/>
  <c r="G156" i="9"/>
  <c r="E156" i="9" s="1"/>
  <c r="B156" i="9" s="1"/>
  <c r="F607" i="4"/>
  <c r="C601" i="1"/>
  <c r="F8" i="5"/>
  <c r="D12" i="5"/>
  <c r="F19" i="5"/>
  <c r="C1024" i="1"/>
  <c r="G338" i="9"/>
  <c r="E338" i="9" s="1"/>
  <c r="B338" i="9" s="1"/>
  <c r="C1207" i="1"/>
  <c r="F220" i="5"/>
  <c r="C1224" i="1"/>
  <c r="F252" i="5"/>
  <c r="C1256" i="1"/>
  <c r="F255" i="5"/>
  <c r="C1259" i="1"/>
  <c r="F264" i="5"/>
  <c r="C1268" i="1"/>
  <c r="F296" i="5"/>
  <c r="C1300" i="1"/>
  <c r="D5" i="7"/>
  <c r="C1539" i="1"/>
  <c r="E75" i="9"/>
  <c r="B75" i="9" s="1"/>
  <c r="E202" i="4"/>
  <c r="D198" i="1" s="1"/>
  <c r="D273" i="4"/>
  <c r="F426" i="4"/>
  <c r="D479" i="4"/>
  <c r="D491" i="4"/>
  <c r="E536" i="4"/>
  <c r="F585" i="4"/>
  <c r="D584" i="4"/>
  <c r="E597" i="4"/>
  <c r="D591" i="1" s="1"/>
  <c r="D629" i="4"/>
  <c r="F13" i="5"/>
  <c r="E219" i="5"/>
  <c r="D35" i="6"/>
  <c r="E5" i="7"/>
  <c r="B26" i="9"/>
  <c r="B30" i="9"/>
  <c r="B34" i="9"/>
  <c r="B50" i="9"/>
  <c r="B82" i="9"/>
  <c r="E91" i="9"/>
  <c r="B91" i="9" s="1"/>
  <c r="B114" i="9"/>
  <c r="B160" i="9"/>
  <c r="G208" i="9"/>
  <c r="E208" i="9" s="1"/>
  <c r="B208" i="9" s="1"/>
  <c r="E321" i="4"/>
  <c r="D316" i="1" s="1"/>
  <c r="E647" i="4"/>
  <c r="D641" i="1" s="1"/>
  <c r="D571" i="4"/>
  <c r="E584" i="4"/>
  <c r="D578" i="1" s="1"/>
  <c r="E12" i="5"/>
  <c r="D1017" i="1" s="1"/>
  <c r="F35" i="5"/>
  <c r="F136" i="5"/>
  <c r="D135" i="5"/>
  <c r="E337" i="9"/>
  <c r="B337" i="9" s="1"/>
  <c r="E5" i="6"/>
  <c r="D114" i="6"/>
  <c r="B296" i="9"/>
  <c r="E25" i="9"/>
  <c r="B25" i="9" s="1"/>
  <c r="E29" i="9"/>
  <c r="B29" i="9" s="1"/>
  <c r="E33" i="9"/>
  <c r="B33" i="9" s="1"/>
  <c r="B57" i="9"/>
  <c r="E76" i="9"/>
  <c r="B76" i="9" s="1"/>
  <c r="B89" i="9"/>
  <c r="E108" i="9"/>
  <c r="B108" i="9" s="1"/>
  <c r="G184" i="9"/>
  <c r="E184" i="9" s="1"/>
  <c r="B184" i="9" s="1"/>
  <c r="G200" i="9"/>
  <c r="E200" i="9" s="1"/>
  <c r="B200" i="9" s="1"/>
  <c r="B128" i="9"/>
  <c r="B144" i="9"/>
  <c r="B169" i="9"/>
  <c r="H316" i="9"/>
  <c r="D88" i="5"/>
  <c r="D177" i="5"/>
  <c r="H310" i="9"/>
  <c r="H309" i="9"/>
  <c r="H308" i="9"/>
  <c r="E308" i="9" s="1"/>
  <c r="B308" i="9" s="1"/>
  <c r="G301" i="9"/>
  <c r="E301" i="9" s="1"/>
  <c r="B301" i="9" s="1"/>
  <c r="L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310" i="9"/>
  <c r="G309" i="9"/>
  <c r="G302" i="9"/>
  <c r="E302" i="9" s="1"/>
  <c r="B302" i="9" s="1"/>
  <c r="G224" i="9"/>
  <c r="E224" i="9" s="1"/>
  <c r="B224" i="9" s="1"/>
  <c r="G221" i="9"/>
  <c r="E221" i="9" s="1"/>
  <c r="B221" i="9" s="1"/>
  <c r="G216" i="9"/>
  <c r="E216" i="9" s="1"/>
  <c r="B216" i="9" s="1"/>
  <c r="G213" i="9"/>
  <c r="E213" i="9" s="1"/>
  <c r="B213"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H179" i="9"/>
  <c r="G300" i="9"/>
  <c r="E300" i="9" s="1"/>
  <c r="B300" i="9" s="1"/>
  <c r="M228" i="9"/>
  <c r="G222" i="9"/>
  <c r="E222" i="9" s="1"/>
  <c r="B222" i="9" s="1"/>
  <c r="G214" i="9"/>
  <c r="E214" i="9" s="1"/>
  <c r="B214"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E44" i="9"/>
  <c r="B44" i="9" s="1"/>
  <c r="B121" i="9"/>
  <c r="B130" i="9"/>
  <c r="B137" i="9"/>
  <c r="B146" i="9"/>
  <c r="B153" i="9"/>
  <c r="B168" i="9"/>
  <c r="G183" i="9"/>
  <c r="E183" i="9" s="1"/>
  <c r="B183" i="9" s="1"/>
  <c r="G187" i="9"/>
  <c r="E187" i="9" s="1"/>
  <c r="B187" i="9" s="1"/>
  <c r="G191" i="9"/>
  <c r="E191" i="9" s="1"/>
  <c r="B191" i="9" s="1"/>
  <c r="G195" i="9"/>
  <c r="E195" i="9" s="1"/>
  <c r="B195" i="9" s="1"/>
  <c r="G199" i="9"/>
  <c r="E199" i="9" s="1"/>
  <c r="B199" i="9" s="1"/>
  <c r="G203" i="9"/>
  <c r="E203" i="9" s="1"/>
  <c r="B203" i="9" s="1"/>
  <c r="G207" i="9"/>
  <c r="E207" i="9" s="1"/>
  <c r="G209" i="9"/>
  <c r="E209" i="9" s="1"/>
  <c r="B209" i="9" s="1"/>
  <c r="G218" i="9"/>
  <c r="E218" i="9" s="1"/>
  <c r="B218" i="9" s="1"/>
  <c r="G220" i="9"/>
  <c r="E220" i="9" s="1"/>
  <c r="B220" i="9" s="1"/>
  <c r="G225" i="9"/>
  <c r="E225" i="9" s="1"/>
  <c r="B225" i="9" s="1"/>
  <c r="B243" i="9"/>
  <c r="B259" i="9"/>
  <c r="F287" i="9"/>
  <c r="B287" i="9" s="1"/>
  <c r="B321" i="9"/>
  <c r="B242" i="9"/>
  <c r="B258" i="9"/>
  <c r="F271" i="9"/>
  <c r="B271" i="9" s="1"/>
  <c r="B290" i="9"/>
  <c r="B323" i="9"/>
  <c r="B330" i="9"/>
  <c r="E340" i="9"/>
  <c r="B340" i="9" s="1"/>
  <c r="E116" i="9"/>
  <c r="B116" i="9" s="1"/>
  <c r="E124" i="9"/>
  <c r="B124" i="9" s="1"/>
  <c r="E132" i="9"/>
  <c r="B132" i="9" s="1"/>
  <c r="E140" i="9"/>
  <c r="B140" i="9" s="1"/>
  <c r="E148" i="9"/>
  <c r="B148" i="9" s="1"/>
  <c r="E164" i="9"/>
  <c r="B164" i="9" s="1"/>
  <c r="E172" i="9"/>
  <c r="B172" i="9" s="1"/>
  <c r="B229" i="9"/>
  <c r="F239" i="9"/>
  <c r="B239" i="9" s="1"/>
  <c r="B245" i="9"/>
  <c r="F255" i="9"/>
  <c r="B255" i="9" s="1"/>
  <c r="F263" i="9"/>
  <c r="B263" i="9" s="1"/>
  <c r="B282" i="9"/>
  <c r="B294" i="9"/>
  <c r="B311" i="9"/>
  <c r="B233" i="9"/>
  <c r="B241" i="9"/>
  <c r="B249" i="9"/>
  <c r="B257" i="9"/>
  <c r="B265" i="9"/>
  <c r="B273" i="9"/>
  <c r="B281" i="9"/>
  <c r="B289" i="9"/>
  <c r="E313" i="9"/>
  <c r="B313" i="9" s="1"/>
  <c r="E317" i="9"/>
  <c r="B317" i="9" s="1"/>
  <c r="E325" i="9"/>
  <c r="B325" i="9" s="1"/>
  <c r="E333" i="9"/>
  <c r="B333" i="9" s="1"/>
  <c r="E251" i="5" l="1"/>
  <c r="I25" i="3" s="1"/>
  <c r="G1264" i="1"/>
  <c r="D44" i="8"/>
  <c r="I39" i="3" s="1"/>
  <c r="H1583" i="1"/>
  <c r="I30" i="3"/>
  <c r="G1511" i="1"/>
  <c r="H1511" i="1"/>
  <c r="E360" i="4"/>
  <c r="F360" i="4" s="1"/>
  <c r="F373" i="4"/>
  <c r="G161" i="1"/>
  <c r="F153" i="4"/>
  <c r="G24" i="9"/>
  <c r="E24" i="9" s="1"/>
  <c r="F491" i="4"/>
  <c r="C485" i="1"/>
  <c r="H1300" i="1"/>
  <c r="G1300" i="1"/>
  <c r="G1224" i="1"/>
  <c r="H1224" i="1"/>
  <c r="G601" i="1"/>
  <c r="H601" i="1"/>
  <c r="E430" i="4"/>
  <c r="D425" i="1"/>
  <c r="G402" i="1"/>
  <c r="H402" i="1"/>
  <c r="H344" i="1"/>
  <c r="G344" i="1"/>
  <c r="H322" i="1"/>
  <c r="G322" i="1"/>
  <c r="H212" i="1"/>
  <c r="G212" i="1"/>
  <c r="G1622" i="1"/>
  <c r="H1622" i="1"/>
  <c r="H461" i="1"/>
  <c r="G461" i="1"/>
  <c r="C160" i="1"/>
  <c r="F164" i="4"/>
  <c r="G121" i="1"/>
  <c r="H121" i="1"/>
  <c r="H94" i="1"/>
  <c r="G94" i="1"/>
  <c r="H531" i="1"/>
  <c r="G531" i="1"/>
  <c r="H1462" i="1"/>
  <c r="G1462" i="1"/>
  <c r="H1185" i="1"/>
  <c r="G1185" i="1"/>
  <c r="H630" i="1"/>
  <c r="G630" i="1"/>
  <c r="G517" i="1"/>
  <c r="H517" i="1"/>
  <c r="G1076" i="1"/>
  <c r="H1076" i="1"/>
  <c r="D355" i="1"/>
  <c r="E418" i="4"/>
  <c r="D413" i="1" s="1"/>
  <c r="H339" i="9"/>
  <c r="E339" i="9" s="1"/>
  <c r="B339" i="9" s="1"/>
  <c r="D1223" i="1"/>
  <c r="G575" i="1"/>
  <c r="H575" i="1"/>
  <c r="G405" i="1"/>
  <c r="H405" i="1"/>
  <c r="G356" i="1"/>
  <c r="H356" i="1"/>
  <c r="H1485" i="1"/>
  <c r="G1485" i="1"/>
  <c r="G246" i="1"/>
  <c r="H246" i="1"/>
  <c r="G190" i="1"/>
  <c r="H190" i="1"/>
  <c r="F125" i="4"/>
  <c r="D152" i="4"/>
  <c r="G1278" i="1"/>
  <c r="H1278" i="1"/>
  <c r="H1252" i="1"/>
  <c r="G1252" i="1"/>
  <c r="H336" i="9"/>
  <c r="E336" i="9" s="1"/>
  <c r="B336" i="9" s="1"/>
  <c r="D1182" i="1"/>
  <c r="F178" i="5"/>
  <c r="E177" i="5"/>
  <c r="F177" i="5" s="1"/>
  <c r="E7" i="5"/>
  <c r="G588" i="1"/>
  <c r="H588" i="1"/>
  <c r="H520" i="1"/>
  <c r="G520" i="1"/>
  <c r="H259" i="1"/>
  <c r="G259" i="1"/>
  <c r="G125" i="1"/>
  <c r="H125" i="1"/>
  <c r="H1629" i="1"/>
  <c r="G1629" i="1"/>
  <c r="F228" i="9"/>
  <c r="F135" i="5"/>
  <c r="C1140" i="1"/>
  <c r="D1538" i="1"/>
  <c r="I33" i="3"/>
  <c r="H1539" i="1"/>
  <c r="G1539" i="1"/>
  <c r="G1268" i="1"/>
  <c r="H1268" i="1"/>
  <c r="G1256" i="1"/>
  <c r="H1256" i="1"/>
  <c r="H1207" i="1"/>
  <c r="G1207" i="1"/>
  <c r="F12" i="5"/>
  <c r="C1017" i="1"/>
  <c r="D7" i="5"/>
  <c r="G341" i="1"/>
  <c r="H341" i="1"/>
  <c r="H199" i="1"/>
  <c r="G199" i="1"/>
  <c r="G103" i="1"/>
  <c r="H103" i="1"/>
  <c r="G108" i="1"/>
  <c r="H108" i="1"/>
  <c r="D535" i="4"/>
  <c r="C530" i="1"/>
  <c r="F536" i="4"/>
  <c r="G1486" i="1"/>
  <c r="H1486" i="1"/>
  <c r="H1439" i="1"/>
  <c r="G1439" i="1"/>
  <c r="G1201" i="1"/>
  <c r="H1201" i="1"/>
  <c r="H1132" i="1"/>
  <c r="G1132" i="1"/>
  <c r="F522" i="4"/>
  <c r="C516" i="1"/>
  <c r="G426" i="1"/>
  <c r="H426" i="1"/>
  <c r="H274" i="1"/>
  <c r="G274" i="1"/>
  <c r="F262" i="4"/>
  <c r="C258" i="1"/>
  <c r="H227" i="1"/>
  <c r="G227" i="1"/>
  <c r="F88" i="5"/>
  <c r="C1093" i="1"/>
  <c r="E141" i="6"/>
  <c r="G348" i="9" s="1"/>
  <c r="E348" i="9" s="1"/>
  <c r="D1401" i="1"/>
  <c r="I27" i="3"/>
  <c r="H1259" i="1"/>
  <c r="G1259" i="1"/>
  <c r="G1024" i="1"/>
  <c r="H1024" i="1"/>
  <c r="H422" i="1"/>
  <c r="G422" i="1"/>
  <c r="F49" i="4"/>
  <c r="C45" i="1"/>
  <c r="G649" i="1"/>
  <c r="H649" i="1"/>
  <c r="G230" i="1"/>
  <c r="H230" i="1"/>
  <c r="H1495" i="1"/>
  <c r="G1495" i="1"/>
  <c r="F431" i="4"/>
  <c r="D430" i="4"/>
  <c r="C425" i="1"/>
  <c r="H293" i="1"/>
  <c r="G293" i="1"/>
  <c r="H238" i="1"/>
  <c r="G238" i="1"/>
  <c r="G316" i="1"/>
  <c r="H316" i="1"/>
  <c r="G343" i="9"/>
  <c r="E343" i="9" s="1"/>
  <c r="C578" i="1"/>
  <c r="F584" i="4"/>
  <c r="F479" i="4"/>
  <c r="C473" i="1"/>
  <c r="H486" i="1"/>
  <c r="G486" i="1"/>
  <c r="G368" i="1"/>
  <c r="H368" i="1"/>
  <c r="D304" i="1"/>
  <c r="E308" i="4"/>
  <c r="G137" i="1"/>
  <c r="H137" i="1"/>
  <c r="G79" i="1"/>
  <c r="H79" i="1"/>
  <c r="E316" i="9"/>
  <c r="B316" i="9" s="1"/>
  <c r="F466" i="4"/>
  <c r="C460" i="1"/>
  <c r="H369" i="1"/>
  <c r="G369" i="1"/>
  <c r="G1125" i="1"/>
  <c r="H1125" i="1"/>
  <c r="H64" i="1"/>
  <c r="G64" i="1"/>
  <c r="F70" i="5"/>
  <c r="D69" i="5"/>
  <c r="C1075" i="1"/>
  <c r="H474" i="1"/>
  <c r="G474" i="1"/>
  <c r="H130" i="1"/>
  <c r="G130" i="1"/>
  <c r="I1574" i="1"/>
  <c r="G226" i="1"/>
  <c r="H226" i="1"/>
  <c r="E309" i="9"/>
  <c r="B309" i="9" s="1"/>
  <c r="C355" i="1"/>
  <c r="H309" i="1"/>
  <c r="G309" i="1"/>
  <c r="C136" i="1"/>
  <c r="F140" i="4"/>
  <c r="C78" i="1"/>
  <c r="F82" i="4"/>
  <c r="G4" i="1"/>
  <c r="H4" i="1"/>
  <c r="G1301" i="1"/>
  <c r="H1301" i="1"/>
  <c r="E69" i="5"/>
  <c r="D1075" i="1"/>
  <c r="F647" i="4"/>
  <c r="C641" i="1"/>
  <c r="H150" i="1"/>
  <c r="G150" i="1"/>
  <c r="H87" i="1"/>
  <c r="G87" i="1"/>
  <c r="G551" i="1"/>
  <c r="H551" i="1"/>
  <c r="H156" i="1"/>
  <c r="G156" i="1"/>
  <c r="C1537" i="1"/>
  <c r="H31" i="3"/>
  <c r="H1013" i="1"/>
  <c r="G1013" i="1"/>
  <c r="H374" i="1"/>
  <c r="G374" i="1"/>
  <c r="H57" i="1"/>
  <c r="G57" i="1"/>
  <c r="B207" i="9"/>
  <c r="E310" i="9"/>
  <c r="B310" i="9" s="1"/>
  <c r="D176" i="5"/>
  <c r="C1181" i="1"/>
  <c r="H24" i="3"/>
  <c r="F114" i="6"/>
  <c r="C1510" i="1"/>
  <c r="H30" i="3"/>
  <c r="F571" i="4"/>
  <c r="C565" i="1"/>
  <c r="C1431" i="1"/>
  <c r="H28" i="3"/>
  <c r="F35" i="6"/>
  <c r="C623" i="1"/>
  <c r="F629" i="4"/>
  <c r="D530" i="1"/>
  <c r="E535" i="4"/>
  <c r="C269" i="1"/>
  <c r="F273" i="4"/>
  <c r="G346" i="9"/>
  <c r="E346" i="9" s="1"/>
  <c r="C1538" i="1"/>
  <c r="H33" i="3"/>
  <c r="H592" i="1"/>
  <c r="G592" i="1"/>
  <c r="H572" i="1"/>
  <c r="G572" i="1"/>
  <c r="H361" i="1"/>
  <c r="G361" i="1"/>
  <c r="C304" i="1"/>
  <c r="F309" i="4"/>
  <c r="D308" i="4"/>
  <c r="C198" i="1"/>
  <c r="F202" i="4"/>
  <c r="C102" i="1"/>
  <c r="F106" i="4"/>
  <c r="G1478" i="1"/>
  <c r="H1478" i="1"/>
  <c r="H1155" i="1"/>
  <c r="G1155" i="1"/>
  <c r="G1152" i="1"/>
  <c r="H1152" i="1"/>
  <c r="F648" i="4"/>
  <c r="C642" i="1"/>
  <c r="H401" i="1"/>
  <c r="G401" i="1"/>
  <c r="G349" i="1"/>
  <c r="H349" i="1"/>
  <c r="H217" i="1"/>
  <c r="G217" i="1"/>
  <c r="H166" i="1"/>
  <c r="G166" i="1"/>
  <c r="D1555" i="1"/>
  <c r="I34" i="3"/>
  <c r="H1281" i="1"/>
  <c r="G1281" i="1"/>
  <c r="H1223" i="1"/>
  <c r="G1223" i="1"/>
  <c r="F119" i="5"/>
  <c r="C1124" i="1"/>
  <c r="G1034" i="1"/>
  <c r="H1034" i="1"/>
  <c r="G603" i="1"/>
  <c r="H603" i="1"/>
  <c r="G523" i="1"/>
  <c r="H523" i="1"/>
  <c r="E152" i="4"/>
  <c r="D149" i="1"/>
  <c r="G149" i="1" s="1"/>
  <c r="H122" i="1"/>
  <c r="G122" i="1"/>
  <c r="H67" i="1"/>
  <c r="G67" i="1"/>
  <c r="F7" i="4"/>
  <c r="D6" i="4"/>
  <c r="C3" i="1"/>
  <c r="H54" i="1"/>
  <c r="G54" i="1"/>
  <c r="H544" i="1"/>
  <c r="G544" i="1"/>
  <c r="H185" i="1"/>
  <c r="G185" i="1"/>
  <c r="E6" i="4"/>
  <c r="I1576" i="1"/>
  <c r="I1544" i="1"/>
  <c r="G591" i="1"/>
  <c r="H591" i="1"/>
  <c r="D1255" i="1" l="1"/>
  <c r="H1255" i="1" s="1"/>
  <c r="F251" i="5"/>
  <c r="G344" i="9"/>
  <c r="E344" i="9" s="1"/>
  <c r="B344" i="9" s="1"/>
  <c r="C1621" i="1"/>
  <c r="H1621" i="1" s="1"/>
  <c r="K1481" i="9"/>
  <c r="F141" i="6"/>
  <c r="H9" i="3"/>
  <c r="H642" i="1"/>
  <c r="G642" i="1"/>
  <c r="F308" i="4"/>
  <c r="C303" i="1"/>
  <c r="D417" i="4"/>
  <c r="H1431" i="1"/>
  <c r="G1431" i="1"/>
  <c r="H1510" i="1"/>
  <c r="G1510" i="1"/>
  <c r="D1074" i="1"/>
  <c r="I23" i="3"/>
  <c r="H136" i="1"/>
  <c r="G136" i="1"/>
  <c r="H460" i="1"/>
  <c r="G460" i="1"/>
  <c r="H578" i="1"/>
  <c r="G578" i="1"/>
  <c r="G425" i="1"/>
  <c r="H425" i="1"/>
  <c r="E347" i="9"/>
  <c r="B348" i="9"/>
  <c r="H530" i="1"/>
  <c r="G530" i="1"/>
  <c r="E6" i="5"/>
  <c r="D1012" i="1"/>
  <c r="I22" i="3"/>
  <c r="H1124" i="1"/>
  <c r="G1124" i="1"/>
  <c r="H102" i="1"/>
  <c r="G102" i="1"/>
  <c r="G269" i="1"/>
  <c r="H269" i="1"/>
  <c r="G623" i="1"/>
  <c r="H623" i="1"/>
  <c r="H565" i="1"/>
  <c r="G565" i="1"/>
  <c r="C1180" i="1"/>
  <c r="H641" i="1"/>
  <c r="G641" i="1"/>
  <c r="D418" i="4"/>
  <c r="H473" i="1"/>
  <c r="G473" i="1"/>
  <c r="B343" i="9"/>
  <c r="F430" i="4"/>
  <c r="C424" i="1"/>
  <c r="D639" i="4"/>
  <c r="H149" i="1"/>
  <c r="G516" i="1"/>
  <c r="H516" i="1"/>
  <c r="F535" i="4"/>
  <c r="C529" i="1"/>
  <c r="D640" i="4"/>
  <c r="B228" i="9"/>
  <c r="D1181" i="1"/>
  <c r="H1181" i="1" s="1"/>
  <c r="H19" i="9"/>
  <c r="E19" i="9" s="1"/>
  <c r="B19" i="9" s="1"/>
  <c r="E176" i="5"/>
  <c r="D1180" i="1" s="1"/>
  <c r="I24" i="3"/>
  <c r="D299" i="4"/>
  <c r="C148" i="1"/>
  <c r="F152" i="4"/>
  <c r="H18" i="3"/>
  <c r="H1401" i="1"/>
  <c r="H160" i="1"/>
  <c r="G160" i="1"/>
  <c r="H3" i="1"/>
  <c r="G3" i="1"/>
  <c r="D148" i="1"/>
  <c r="E299" i="4"/>
  <c r="I18" i="3"/>
  <c r="H1555" i="1"/>
  <c r="G1555" i="1"/>
  <c r="G304" i="1"/>
  <c r="H304" i="1"/>
  <c r="G1538" i="1"/>
  <c r="H1538" i="1"/>
  <c r="D529" i="1"/>
  <c r="E640" i="4"/>
  <c r="D634" i="1" s="1"/>
  <c r="H78" i="1"/>
  <c r="G78" i="1"/>
  <c r="G1075" i="1"/>
  <c r="H1075" i="1"/>
  <c r="D1537" i="1"/>
  <c r="G1537" i="1" s="1"/>
  <c r="I31" i="3"/>
  <c r="F7" i="5"/>
  <c r="C1012" i="1"/>
  <c r="D6" i="5"/>
  <c r="H22" i="3"/>
  <c r="G1401" i="1"/>
  <c r="G485" i="1"/>
  <c r="H485" i="1"/>
  <c r="E422" i="4"/>
  <c r="D2" i="1"/>
  <c r="I17" i="3"/>
  <c r="D300" i="4"/>
  <c r="C2" i="1"/>
  <c r="F6" i="4"/>
  <c r="H17" i="3"/>
  <c r="D422" i="4"/>
  <c r="B24" i="9"/>
  <c r="G198" i="1"/>
  <c r="H198" i="1"/>
  <c r="B346" i="9"/>
  <c r="E345" i="9"/>
  <c r="I10" i="3" s="1"/>
  <c r="H355" i="1"/>
  <c r="G355" i="1"/>
  <c r="F69" i="5"/>
  <c r="C1074" i="1"/>
  <c r="H23" i="3"/>
  <c r="D303" i="1"/>
  <c r="E417" i="4"/>
  <c r="D412" i="1" s="1"/>
  <c r="G45" i="1"/>
  <c r="H45" i="1"/>
  <c r="H11" i="3"/>
  <c r="H1093" i="1"/>
  <c r="G1093" i="1"/>
  <c r="H258" i="1"/>
  <c r="G258" i="1"/>
  <c r="H1017" i="1"/>
  <c r="G1017" i="1"/>
  <c r="H1140" i="1"/>
  <c r="G1140" i="1"/>
  <c r="G1182" i="1"/>
  <c r="H1182" i="1"/>
  <c r="E639" i="4"/>
  <c r="D633" i="1" s="1"/>
  <c r="D424" i="1"/>
  <c r="G1255" i="1" l="1"/>
  <c r="G1621" i="1"/>
  <c r="E342" i="9"/>
  <c r="G1181" i="1"/>
  <c r="F422" i="4"/>
  <c r="C417" i="1"/>
  <c r="D643" i="4"/>
  <c r="E643" i="4"/>
  <c r="D417" i="1"/>
  <c r="E301" i="4"/>
  <c r="D297" i="1" s="1"/>
  <c r="D295" i="1"/>
  <c r="E423" i="4"/>
  <c r="E424" i="4" s="1"/>
  <c r="D419" i="1" s="1"/>
  <c r="G424" i="1"/>
  <c r="H424" i="1"/>
  <c r="F417" i="4"/>
  <c r="C412" i="1"/>
  <c r="E300" i="4"/>
  <c r="D296" i="1" s="1"/>
  <c r="G148" i="1"/>
  <c r="H148" i="1"/>
  <c r="F640" i="4"/>
  <c r="C634" i="1"/>
  <c r="H303" i="1"/>
  <c r="G303" i="1"/>
  <c r="I9" i="3"/>
  <c r="K3" i="9"/>
  <c r="G306" i="9"/>
  <c r="E306" i="9" s="1"/>
  <c r="B306" i="9" s="1"/>
  <c r="G299" i="9"/>
  <c r="F6" i="5"/>
  <c r="C1011" i="1"/>
  <c r="D423" i="4"/>
  <c r="F299" i="4"/>
  <c r="D301" i="4"/>
  <c r="C295" i="1"/>
  <c r="G529" i="1"/>
  <c r="H529" i="1"/>
  <c r="C413" i="1"/>
  <c r="F418" i="4"/>
  <c r="F176" i="5"/>
  <c r="H1537" i="1"/>
  <c r="H2" i="1"/>
  <c r="G2" i="1"/>
  <c r="G1012" i="1"/>
  <c r="H1012" i="1"/>
  <c r="F639" i="4"/>
  <c r="C633" i="1"/>
  <c r="H299" i="9"/>
  <c r="D1011" i="1"/>
  <c r="N3" i="9"/>
  <c r="I11" i="3"/>
  <c r="G1074" i="1"/>
  <c r="H1074" i="1"/>
  <c r="C296" i="1"/>
  <c r="H1180" i="1"/>
  <c r="G1180" i="1"/>
  <c r="F300" i="4" l="1"/>
  <c r="H413" i="1"/>
  <c r="G413" i="1"/>
  <c r="F301" i="4"/>
  <c r="C297" i="1"/>
  <c r="H412" i="1"/>
  <c r="G412" i="1"/>
  <c r="E425" i="4"/>
  <c r="D420" i="1" s="1"/>
  <c r="E644" i="4"/>
  <c r="D418" i="1"/>
  <c r="H20" i="9"/>
  <c r="H633" i="1"/>
  <c r="G633" i="1"/>
  <c r="G20" i="9"/>
  <c r="D644" i="4"/>
  <c r="C418" i="1"/>
  <c r="D425" i="4"/>
  <c r="F423" i="4"/>
  <c r="D645" i="4"/>
  <c r="F643" i="4"/>
  <c r="C637" i="1"/>
  <c r="G296" i="1"/>
  <c r="H296" i="1"/>
  <c r="G295" i="1"/>
  <c r="H295" i="1"/>
  <c r="G1011" i="1"/>
  <c r="H8" i="3"/>
  <c r="H1011" i="1"/>
  <c r="H634" i="1"/>
  <c r="G634" i="1"/>
  <c r="H417" i="1"/>
  <c r="G417" i="1"/>
  <c r="E299" i="9"/>
  <c r="D637" i="1"/>
  <c r="D424" i="4"/>
  <c r="F424" i="4" l="1"/>
  <c r="C419" i="1"/>
  <c r="H637" i="1"/>
  <c r="G637" i="1"/>
  <c r="C420" i="1"/>
  <c r="F425" i="4"/>
  <c r="E646" i="4"/>
  <c r="D638" i="1"/>
  <c r="G297" i="1"/>
  <c r="H297" i="1"/>
  <c r="E645" i="4"/>
  <c r="H418" i="1"/>
  <c r="G418" i="1"/>
  <c r="M3" i="9"/>
  <c r="D649" i="4"/>
  <c r="C639" i="1"/>
  <c r="F645" i="4"/>
  <c r="D646" i="4"/>
  <c r="F644" i="4"/>
  <c r="C638" i="1"/>
  <c r="B299" i="9"/>
  <c r="E20" i="9"/>
  <c r="B20" i="9" s="1"/>
  <c r="H334" i="9" l="1"/>
  <c r="G334" i="9"/>
  <c r="F649" i="4"/>
  <c r="C643" i="1"/>
  <c r="H19" i="3"/>
  <c r="H420" i="1"/>
  <c r="G420" i="1"/>
  <c r="H419" i="1"/>
  <c r="G419" i="1"/>
  <c r="E650" i="4"/>
  <c r="D640" i="1"/>
  <c r="H638" i="1"/>
  <c r="G638" i="1"/>
  <c r="D650" i="4"/>
  <c r="F646" i="4"/>
  <c r="C640" i="1"/>
  <c r="D639" i="1"/>
  <c r="E649" i="4"/>
  <c r="E334" i="9" l="1"/>
  <c r="E298" i="9" s="1"/>
  <c r="I8" i="3" s="1"/>
  <c r="C644" i="1"/>
  <c r="F650" i="4"/>
  <c r="H20" i="3"/>
  <c r="D643" i="1"/>
  <c r="I19" i="3"/>
  <c r="G297" i="9"/>
  <c r="E297" i="9" s="1"/>
  <c r="B297" i="9" s="1"/>
  <c r="H639" i="1"/>
  <c r="H640" i="1"/>
  <c r="G640" i="1"/>
  <c r="G639" i="1"/>
  <c r="D644" i="1"/>
  <c r="I20" i="3"/>
  <c r="B334" i="9" l="1"/>
  <c r="H7" i="3"/>
  <c r="J3" i="9" s="1"/>
  <c r="G643" i="1"/>
  <c r="H643" i="1"/>
  <c r="H644" i="1"/>
  <c r="G644" i="1"/>
  <c r="G295" i="9" l="1"/>
  <c r="H295" i="9"/>
  <c r="L293" i="9"/>
  <c r="F293" i="9" s="1"/>
  <c r="H18" i="9"/>
  <c r="G22" i="9"/>
  <c r="M16" i="9"/>
  <c r="L15" i="9"/>
  <c r="K13" i="9"/>
  <c r="J10" i="9"/>
  <c r="I7" i="9"/>
  <c r="K5" i="9"/>
  <c r="H21" i="9"/>
  <c r="I17" i="9"/>
  <c r="G16" i="9"/>
  <c r="J11" i="9"/>
  <c r="I8" i="9"/>
  <c r="K6" i="9"/>
  <c r="K10" i="9"/>
  <c r="J7" i="9"/>
  <c r="H22" i="9"/>
  <c r="G18" i="9"/>
  <c r="M15" i="9"/>
  <c r="I12" i="9"/>
  <c r="G21" i="9"/>
  <c r="H17" i="9"/>
  <c r="K9" i="9"/>
  <c r="J6" i="9"/>
  <c r="I11" i="9"/>
  <c r="G17" i="9"/>
  <c r="J8" i="9"/>
  <c r="G15" i="9"/>
  <c r="K8" i="9"/>
  <c r="J13" i="9"/>
  <c r="H16" i="9"/>
  <c r="J9" i="9"/>
  <c r="K11" i="9"/>
  <c r="L16" i="9"/>
  <c r="K7" i="9"/>
  <c r="J12" i="9"/>
  <c r="I6" i="9"/>
  <c r="K12" i="9"/>
  <c r="I13" i="9"/>
  <c r="I9" i="9"/>
  <c r="H15" i="9"/>
  <c r="I5" i="9"/>
  <c r="J17" i="9"/>
  <c r="J5" i="9"/>
  <c r="E21" i="9" l="1"/>
  <c r="B21" i="9" s="1"/>
  <c r="F15" i="9"/>
  <c r="E9" i="9"/>
  <c r="B9" i="9" s="1"/>
  <c r="E15" i="9"/>
  <c r="E13" i="9"/>
  <c r="B13" i="9" s="1"/>
  <c r="E18" i="9"/>
  <c r="B18" i="9" s="1"/>
  <c r="B293" i="9"/>
  <c r="F23" i="9"/>
  <c r="E16" i="9"/>
  <c r="E5" i="9"/>
  <c r="E6" i="9"/>
  <c r="B6" i="9" s="1"/>
  <c r="E11" i="9"/>
  <c r="B11" i="9" s="1"/>
  <c r="E8" i="9"/>
  <c r="B8" i="9" s="1"/>
  <c r="E12" i="9"/>
  <c r="B12" i="9" s="1"/>
  <c r="E7" i="9"/>
  <c r="B7" i="9" s="1"/>
  <c r="F16" i="9"/>
  <c r="E17" i="9"/>
  <c r="B17" i="9" s="1"/>
  <c r="E10" i="9"/>
  <c r="B10" i="9" s="1"/>
  <c r="E22" i="9"/>
  <c r="B22" i="9" s="1"/>
  <c r="E295" i="9"/>
  <c r="F14" i="9" l="1"/>
  <c r="F3" i="9" s="1"/>
  <c r="B15" i="9"/>
  <c r="B16" i="9"/>
  <c r="E4" i="9"/>
  <c r="B5" i="9"/>
  <c r="B295" i="9"/>
  <c r="E23" i="9"/>
  <c r="I7" i="3" s="1"/>
  <c r="E14" i="9"/>
  <c r="I13" i="3" s="1"/>
  <c r="E3" i="9" l="1"/>
</calcChain>
</file>

<file path=xl/sharedStrings.xml><?xml version="1.0" encoding="utf-8"?>
<sst xmlns="http://schemas.openxmlformats.org/spreadsheetml/2006/main" count="4733" uniqueCount="3656">
  <si>
    <t>Obveznik:</t>
  </si>
  <si>
    <t>9216 - Osnovna škola Josipa Jurja Strossmayera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</si>
  <si>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</si>
  <si>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</si>
  <si>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</si>
  <si>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</si>
  <si>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</si>
  <si>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</si>
  <si>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</si>
  <si>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</si>
  <si>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</si>
  <si>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</si>
  <si>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</si>
  <si>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</si>
  <si>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</si>
  <si>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</si>
  <si>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</si>
  <si>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</si>
  <si>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</si>
  <si>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</si>
  <si>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</si>
  <si>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</si>
  <si>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</si>
  <si>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</si>
  <si>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</si>
  <si>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</si>
  <si>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</si>
  <si>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</si>
  <si>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</si>
  <si>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</si>
  <si>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</si>
  <si>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</si>
  <si>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</si>
  <si>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</si>
  <si>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</si>
  <si>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</si>
  <si>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</si>
  <si>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</si>
  <si>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</si>
  <si>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</si>
  <si>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</si>
  <si>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</si>
  <si>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</si>
  <si>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</si>
  <si>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</si>
  <si>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</si>
  <si>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</si>
  <si>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</si>
  <si>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</si>
  <si>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</si>
  <si>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</si>
  <si>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</si>
  <si>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</si>
  <si>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</si>
  <si>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</si>
  <si>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</si>
  <si>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</si>
  <si>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</si>
  <si>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</si>
  <si>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</si>
  <si>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</si>
  <si>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</si>
  <si>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</si>
  <si>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</si>
  <si>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</si>
  <si>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</si>
  <si>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</si>
  <si>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</si>
  <si>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</si>
  <si>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</si>
  <si>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</si>
  <si>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</si>
  <si>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</si>
  <si>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</si>
  <si>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</si>
  <si>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</si>
  <si>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</si>
  <si>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</si>
  <si>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</si>
  <si>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</si>
  <si>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</si>
  <si>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</si>
  <si>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</si>
  <si>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</si>
  <si>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</si>
  <si>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</si>
  <si>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</si>
  <si>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</si>
  <si>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</si>
  <si>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</si>
  <si>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</si>
  <si>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</si>
  <si>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</si>
  <si>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</si>
  <si>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</si>
  <si>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</si>
  <si>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</si>
  <si>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</si>
  <si>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</si>
  <si>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</si>
  <si>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</si>
  <si>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</si>
  <si>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</si>
  <si>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</si>
  <si>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</si>
  <si>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</si>
  <si>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</si>
  <si>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</si>
  <si>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</si>
  <si>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</si>
  <si>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</si>
  <si>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</si>
  <si>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</si>
  <si>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</si>
  <si>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</si>
  <si>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</si>
  <si>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</si>
  <si>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</si>
  <si>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</si>
  <si>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</si>
  <si>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</si>
  <si>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</si>
  <si>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</si>
  <si>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</si>
  <si>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</si>
  <si>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</si>
  <si>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</si>
  <si>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</si>
  <si>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</si>
  <si>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</si>
  <si>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</si>
  <si>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</si>
  <si>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</si>
  <si>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</si>
  <si>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</si>
  <si>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</si>
  <si>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</si>
  <si>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</si>
  <si>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</si>
  <si>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</si>
  <si>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</si>
  <si>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</si>
  <si>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</si>
  <si>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</si>
  <si>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</si>
  <si>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</si>
  <si>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</si>
  <si>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</si>
  <si>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</si>
  <si>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</si>
  <si>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</si>
  <si>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</si>
  <si>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</si>
  <si>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</si>
  <si>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</si>
  <si>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</si>
  <si>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</si>
  <si>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</si>
  <si>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</si>
  <si>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</si>
  <si>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</si>
  <si>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</si>
  <si>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</si>
  <si>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</si>
  <si>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</si>
  <si>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</si>
  <si>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</si>
  <si>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</si>
  <si>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</si>
  <si>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</si>
  <si>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</si>
  <si>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</si>
  <si>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</si>
  <si>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</si>
  <si>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</si>
  <si>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</si>
  <si>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</si>
  <si>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</si>
  <si>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</si>
  <si>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</si>
  <si>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</si>
  <si>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</si>
  <si>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</si>
  <si>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</si>
  <si>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</si>
  <si>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</si>
  <si>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</si>
  <si>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</si>
  <si>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</si>
  <si>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</si>
  <si>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</si>
  <si>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</si>
  <si>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</si>
  <si>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</si>
  <si>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</si>
  <si>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</si>
  <si>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</si>
  <si>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</si>
  <si>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</si>
  <si>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</si>
  <si>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</si>
  <si>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</si>
  <si>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</si>
  <si>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</si>
  <si>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</si>
  <si>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</si>
  <si>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</si>
  <si>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</si>
  <si>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</si>
  <si>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</si>
  <si>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</si>
  <si>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</si>
  <si>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</si>
  <si>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</si>
  <si>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</si>
  <si>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</si>
  <si>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</si>
  <si>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</si>
  <si>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</si>
  <si>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</si>
  <si>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</si>
  <si>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</si>
  <si>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</si>
  <si>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</si>
  <si>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</si>
  <si>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</si>
  <si>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</si>
  <si>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</si>
  <si>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</si>
  <si>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</si>
  <si>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</si>
  <si>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</si>
  <si>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</si>
  <si>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</si>
  <si>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</si>
  <si>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</si>
  <si>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</si>
  <si>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</si>
  <si>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</si>
  <si>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</si>
  <si>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</si>
  <si>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</si>
  <si>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</si>
  <si>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</si>
  <si>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</si>
  <si>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</si>
  <si>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</si>
  <si>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</si>
  <si>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</si>
  <si>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</si>
  <si>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</si>
  <si>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</si>
  <si>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</si>
  <si>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</si>
  <si>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</si>
  <si>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</si>
  <si>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</si>
  <si>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</si>
  <si>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</si>
  <si>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</si>
  <si>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</si>
  <si>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</si>
  <si>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</si>
  <si>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</si>
  <si>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</si>
  <si>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</si>
  <si>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</si>
  <si>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</si>
  <si>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</si>
  <si>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</si>
  <si>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</si>
  <si>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</si>
  <si>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</si>
  <si>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</si>
  <si>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</si>
  <si>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</si>
  <si>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</si>
  <si>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</si>
  <si>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</si>
  <si>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</si>
  <si>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</si>
  <si>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</si>
  <si>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</si>
  <si>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</si>
  <si>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</si>
  <si>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</si>
  <si>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</si>
  <si>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</si>
  <si>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</si>
  <si>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</si>
  <si>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</si>
  <si>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</si>
  <si>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</si>
  <si>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</si>
  <si>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</si>
  <si>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</si>
  <si>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</si>
  <si>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</si>
  <si>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</si>
  <si>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</si>
  <si>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</si>
  <si>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</si>
  <si>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</si>
  <si>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</si>
  <si>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</si>
  <si>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</si>
  <si>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</si>
  <si>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</si>
  <si>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</si>
  <si>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</si>
  <si>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</si>
  <si>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</si>
  <si>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</si>
  <si>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</si>
  <si>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</si>
  <si>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</si>
  <si>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</si>
  <si>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</si>
  <si>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</si>
  <si>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</si>
  <si>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</si>
  <si>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</si>
  <si>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</si>
  <si>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</si>
  <si>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</si>
  <si>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</si>
  <si>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</si>
  <si>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</si>
  <si>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</si>
  <si>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</si>
  <si>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</si>
  <si>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</si>
  <si>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</si>
  <si>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</si>
  <si>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</si>
  <si>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</si>
  <si>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</si>
  <si>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</si>
  <si>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</si>
  <si>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</si>
  <si>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</si>
  <si>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</si>
  <si>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</si>
  <si>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</si>
  <si>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</si>
  <si>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</si>
  <si>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</si>
  <si>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</si>
  <si>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</si>
  <si>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</si>
  <si>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</si>
  <si>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</si>
  <si>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</si>
  <si>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</si>
  <si>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</si>
  <si>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</si>
  <si>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</si>
  <si>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</si>
  <si>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</si>
  <si>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</si>
  <si>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</si>
  <si>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</si>
  <si>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</si>
  <si>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</si>
  <si>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</si>
  <si>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</si>
  <si>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</si>
  <si>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</si>
  <si>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</si>
  <si>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</si>
  <si>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</si>
  <si>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</si>
  <si>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</si>
  <si>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</si>
  <si>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</si>
  <si>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</si>
  <si>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</si>
  <si>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</si>
  <si>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</si>
  <si>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</si>
  <si>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</si>
  <si>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</si>
  <si>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</si>
  <si>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</si>
  <si>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</si>
  <si>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</si>
  <si>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</si>
  <si>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</si>
  <si>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</si>
  <si>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</si>
  <si>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</si>
  <si>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</si>
  <si>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</si>
  <si>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</si>
  <si>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</si>
  <si>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</si>
  <si>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</si>
  <si>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</si>
  <si>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</si>
  <si>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</si>
  <si>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</si>
  <si>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</si>
  <si>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</si>
  <si>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</si>
  <si>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</si>
  <si>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</si>
  <si>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</si>
  <si>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</si>
  <si>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</si>
  <si>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</si>
  <si>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</si>
  <si>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</si>
  <si>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</si>
  <si>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</si>
  <si>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</si>
  <si>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</si>
  <si>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</si>
  <si>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</si>
  <si>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</si>
  <si>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</si>
  <si>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</si>
  <si>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</si>
  <si>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</si>
  <si>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</si>
  <si>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</si>
  <si>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</si>
  <si>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</si>
  <si>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</si>
  <si>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</si>
  <si>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</si>
  <si>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</si>
  <si>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</si>
  <si>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</si>
  <si>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</si>
  <si>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</si>
  <si>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</si>
  <si>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</si>
  <si>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</si>
  <si>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</si>
  <si>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</si>
  <si>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</si>
  <si>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</si>
  <si>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</si>
  <si>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</si>
  <si>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</si>
  <si>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</si>
  <si>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</si>
  <si>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</si>
  <si>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</si>
  <si>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</si>
  <si>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</si>
  <si>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</si>
  <si>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</si>
  <si>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</si>
  <si>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</si>
  <si>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</si>
  <si>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</si>
  <si>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</si>
  <si>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</si>
  <si>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</si>
  <si>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</si>
  <si>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</si>
  <si>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</si>
  <si>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</si>
  <si>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</si>
  <si>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</si>
  <si>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</si>
  <si>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</si>
  <si>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</si>
  <si>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</si>
  <si>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</si>
  <si>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</si>
  <si>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</si>
  <si>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</si>
  <si>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</si>
  <si>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</si>
  <si>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</si>
  <si>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</si>
  <si>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</si>
  <si>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</si>
  <si>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</si>
  <si>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</si>
  <si>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</si>
  <si>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</si>
  <si>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</si>
  <si>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</si>
  <si>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</si>
  <si>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</si>
  <si>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</si>
  <si>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</si>
  <si>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</si>
  <si>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</si>
  <si>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</si>
  <si>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</si>
  <si>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</si>
  <si>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</si>
  <si>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</si>
  <si>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</si>
  <si>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</si>
  <si>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</si>
  <si>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</si>
  <si>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</si>
  <si>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</si>
  <si>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</si>
  <si>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</si>
  <si>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</si>
  <si>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</si>
  <si>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</si>
  <si>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</si>
  <si>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</si>
  <si>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</si>
  <si>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</si>
  <si>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</si>
  <si>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</si>
  <si>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</si>
  <si>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</si>
  <si>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</si>
  <si>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</si>
  <si>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</si>
  <si>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</si>
  <si>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</si>
  <si>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</si>
  <si>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</si>
  <si>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</si>
  <si>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</si>
  <si>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</si>
  <si>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</si>
  <si>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</si>
  <si>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</si>
  <si>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</si>
  <si>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</si>
  <si>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</si>
  <si>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</si>
  <si>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</si>
  <si>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</si>
  <si>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</si>
  <si>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</si>
  <si>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</si>
  <si>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</si>
  <si>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</si>
  <si>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</si>
  <si>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</si>
  <si>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</si>
  <si>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</si>
  <si>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</si>
  <si>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</si>
  <si>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</si>
  <si>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</si>
  <si>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</si>
  <si>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</si>
  <si>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</si>
  <si>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</si>
  <si>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</si>
  <si>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</si>
  <si>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</si>
  <si>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</si>
  <si>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</si>
  <si>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</si>
  <si>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</si>
  <si>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</si>
  <si>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</si>
  <si>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</si>
  <si>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</si>
  <si>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</si>
  <si>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</si>
  <si>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</si>
  <si>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</si>
  <si>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</si>
  <si>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</si>
  <si>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</si>
  <si>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</si>
  <si>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</si>
  <si>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</si>
  <si>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</si>
  <si>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</si>
  <si>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</si>
  <si>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</si>
  <si>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</si>
  <si>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</si>
  <si>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</si>
  <si>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</si>
  <si>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</si>
  <si>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</si>
  <si>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</si>
  <si>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</si>
  <si>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</si>
  <si>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</si>
  <si>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</si>
  <si>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</si>
  <si>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</si>
  <si>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</si>
  <si>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</si>
  <si>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</si>
  <si>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</si>
  <si>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</si>
  <si>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</si>
  <si>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</si>
  <si>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</si>
  <si>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</si>
  <si>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</si>
  <si>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</si>
  <si>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</si>
  <si>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</si>
  <si>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</si>
  <si>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</si>
  <si>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</si>
  <si>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</si>
  <si>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</si>
  <si>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</si>
  <si>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</si>
  <si>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</si>
  <si>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</si>
  <si>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</si>
  <si>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</si>
  <si>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</si>
  <si>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</si>
  <si>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</si>
  <si>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</si>
  <si>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</si>
  <si>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</si>
  <si>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</si>
  <si>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</si>
  <si>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</si>
  <si>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</si>
  <si>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</si>
  <si>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</si>
  <si>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</si>
  <si>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</si>
  <si>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</si>
  <si>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</si>
  <si>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</si>
  <si>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</si>
  <si>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</si>
  <si>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</si>
  <si>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</si>
  <si>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</si>
  <si>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</si>
  <si>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</si>
  <si>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</si>
  <si>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</si>
  <si>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</si>
  <si>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</si>
  <si>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</si>
  <si>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</si>
  <si>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</si>
  <si>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</si>
  <si>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</si>
  <si>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</si>
  <si>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</si>
  <si>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</si>
  <si>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</si>
  <si>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</si>
  <si>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</si>
  <si>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</si>
  <si>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</si>
  <si>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</si>
  <si>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</si>
  <si>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</si>
  <si>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</si>
  <si>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</si>
  <si>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</si>
  <si>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</si>
  <si>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</si>
  <si>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</si>
  <si>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</si>
  <si>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</si>
  <si>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</si>
  <si>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</si>
  <si>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</si>
  <si>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</si>
  <si>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</si>
  <si>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</si>
  <si>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</si>
  <si>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</si>
  <si>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</si>
  <si>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</si>
  <si>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</si>
  <si>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</si>
  <si>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</si>
  <si>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</si>
  <si>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</si>
  <si>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</si>
  <si>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</si>
  <si>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</si>
  <si>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</si>
  <si>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</si>
  <si>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</si>
  <si>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</si>
  <si>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</si>
  <si>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</si>
  <si>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</si>
  <si>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</si>
  <si>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</si>
  <si>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</si>
  <si>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</si>
  <si>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</si>
  <si>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</si>
  <si>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</si>
  <si>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</si>
  <si>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</si>
  <si>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</si>
  <si>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</si>
  <si>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</si>
  <si>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</si>
  <si>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</si>
  <si>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</si>
  <si>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</si>
  <si>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</si>
  <si>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</si>
  <si>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</si>
  <si>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</si>
  <si>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</si>
  <si>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</si>
  <si>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</si>
  <si>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</si>
  <si>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</si>
  <si>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</si>
  <si>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</si>
  <si>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</si>
  <si>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</si>
  <si>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</si>
  <si>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</si>
  <si>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</si>
  <si>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</si>
  <si>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</si>
  <si>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</si>
  <si>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</si>
  <si>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</si>
  <si>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</si>
  <si>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</si>
  <si>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</si>
  <si>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</si>
  <si>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</si>
  <si>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</si>
  <si>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</si>
  <si>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</si>
  <si>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</si>
  <si>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</si>
  <si>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</si>
  <si>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</si>
  <si>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</si>
  <si>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</si>
  <si>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</si>
  <si>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</si>
  <si>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</si>
  <si>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</si>
  <si>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</si>
  <si>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</si>
  <si>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</si>
  <si>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</si>
  <si>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</si>
  <si>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</si>
  <si>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</si>
  <si>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</si>
  <si>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</si>
  <si>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</si>
  <si>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</si>
  <si>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</si>
  <si>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</si>
  <si>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</si>
  <si>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</si>
  <si>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</si>
  <si>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</si>
  <si>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</si>
  <si>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</si>
  <si>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</si>
  <si>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</si>
  <si>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</si>
  <si>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</si>
  <si>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</si>
  <si>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</si>
  <si>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</si>
  <si>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</si>
  <si>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</si>
  <si>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</si>
  <si>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</si>
  <si>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</si>
  <si>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</si>
  <si>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</si>
  <si>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</si>
  <si>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</si>
  <si>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</si>
  <si>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</si>
  <si>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</si>
  <si>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</si>
  <si>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</si>
  <si>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</si>
  <si>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</si>
  <si>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</si>
  <si>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</si>
  <si>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</si>
  <si>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</si>
  <si>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</si>
  <si>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</si>
  <si>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</si>
  <si>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</si>
  <si>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</si>
  <si>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</si>
  <si>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</si>
  <si>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</si>
  <si>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</si>
  <si>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</si>
  <si>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</si>
  <si>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</si>
  <si>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</si>
  <si>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</si>
  <si>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</si>
  <si>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</si>
  <si>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</si>
  <si>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</si>
  <si>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</si>
  <si>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</si>
  <si>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</si>
  <si>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</si>
  <si>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</si>
  <si>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</si>
  <si>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</si>
  <si>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</si>
  <si>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</si>
  <si>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</si>
  <si>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</si>
  <si>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</si>
  <si>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</si>
  <si>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</si>
  <si>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</si>
  <si>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</si>
  <si>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</si>
  <si>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</si>
  <si>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</si>
  <si>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</si>
  <si>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</si>
  <si>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</si>
  <si>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</si>
  <si>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</si>
  <si>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</si>
  <si>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</si>
  <si>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</si>
  <si>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</si>
  <si>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</si>
  <si>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</si>
  <si>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</si>
  <si>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</si>
  <si>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</si>
  <si>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</si>
  <si>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</si>
  <si>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</si>
  <si>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</si>
  <si>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</si>
  <si>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</si>
  <si>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</si>
  <si>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</si>
  <si>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</si>
  <si>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</si>
  <si>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</si>
  <si>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</si>
  <si>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</si>
  <si>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</si>
  <si>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</si>
  <si>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</si>
  <si>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</si>
  <si>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</si>
  <si>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</si>
  <si>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</si>
  <si>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</si>
  <si>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</si>
  <si>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</si>
  <si>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</si>
  <si>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</si>
  <si>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</si>
  <si>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</si>
  <si>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</si>
  <si>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</si>
  <si>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</si>
  <si>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</si>
  <si>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</si>
  <si>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</si>
  <si>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</si>
  <si>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</si>
  <si>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</si>
  <si>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</si>
  <si>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</si>
  <si>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</si>
  <si>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</si>
  <si>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</si>
  <si>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</si>
  <si>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</si>
  <si>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</si>
  <si>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</si>
  <si>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</si>
  <si>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</si>
  <si>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</si>
  <si>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</si>
  <si>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</si>
  <si>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</si>
  <si>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</si>
  <si>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</si>
  <si>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</si>
  <si>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</si>
  <si>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</si>
  <si>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</si>
  <si>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</si>
  <si>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</si>
  <si>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</si>
  <si>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</si>
  <si>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</si>
  <si>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</si>
  <si>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</si>
  <si>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</si>
  <si>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</si>
  <si>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</si>
  <si>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</si>
  <si>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</si>
  <si>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</si>
  <si>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</si>
  <si>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</si>
  <si>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</si>
  <si>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</si>
  <si>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</si>
  <si>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</si>
  <si>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</si>
  <si>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</si>
  <si>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</si>
  <si>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</si>
  <si>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</si>
  <si>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</si>
  <si>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</si>
  <si>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</si>
  <si>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</si>
  <si>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</si>
  <si>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</si>
  <si>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</si>
  <si>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</si>
  <si>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</si>
  <si>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</si>
  <si>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</si>
  <si>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</si>
  <si>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</si>
  <si>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</si>
  <si>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</si>
  <si>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</si>
  <si>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</si>
  <si>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</si>
  <si>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</si>
  <si>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</si>
  <si>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</si>
  <si>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</si>
  <si>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</si>
  <si>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</si>
  <si>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</si>
  <si>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</si>
  <si>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</si>
  <si>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</si>
  <si>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</si>
  <si>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</si>
  <si>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</si>
  <si>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</si>
  <si>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</si>
  <si>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</si>
  <si>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</si>
  <si>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</si>
  <si>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</si>
  <si>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</si>
  <si>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</si>
  <si>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</si>
  <si>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</si>
  <si>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</si>
  <si>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</si>
  <si>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</si>
  <si>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</si>
  <si>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</si>
  <si>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</si>
  <si>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</si>
  <si>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</si>
  <si>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</si>
  <si>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</si>
  <si>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</si>
  <si>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</si>
  <si>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</si>
  <si>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</si>
  <si>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</si>
  <si>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</si>
  <si>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</si>
  <si>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</si>
  <si>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</si>
  <si>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</si>
  <si>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</si>
  <si>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</si>
  <si>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</si>
  <si>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</si>
  <si>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</si>
  <si>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</si>
  <si>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</si>
  <si>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</si>
  <si>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</si>
  <si>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</si>
  <si>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</si>
  <si>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</si>
  <si>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</si>
  <si>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</si>
  <si>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</si>
  <si>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</si>
  <si>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</si>
  <si>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</si>
  <si>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</si>
  <si>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</si>
  <si>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</si>
  <si>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</si>
  <si>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</si>
  <si>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</si>
  <si>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</si>
  <si>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</si>
  <si>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</si>
  <si>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</si>
  <si>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</si>
  <si>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</si>
  <si>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</si>
  <si>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</si>
  <si>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</si>
  <si>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</si>
  <si>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</si>
  <si>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</si>
  <si>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</si>
  <si>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</si>
  <si>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</si>
  <si>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</si>
  <si>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</si>
  <si>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</si>
  <si>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</si>
  <si>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</si>
  <si>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</si>
  <si>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</si>
  <si>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</si>
  <si>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</si>
  <si>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</si>
  <si>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</si>
  <si>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</si>
  <si>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</si>
  <si>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</si>
  <si>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</si>
  <si>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</si>
  <si>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</si>
  <si>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</si>
  <si>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</si>
  <si>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</si>
  <si>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</si>
  <si>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</si>
  <si>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</si>
  <si>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</si>
  <si>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</si>
  <si>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</si>
  <si>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</si>
  <si>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</si>
  <si>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</si>
  <si>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</si>
  <si>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</si>
  <si>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</si>
  <si>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</si>
  <si>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</si>
  <si>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</si>
  <si>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</si>
  <si>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</si>
  <si>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</si>
  <si>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</si>
  <si>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</si>
  <si>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</si>
  <si>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</si>
  <si>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</si>
  <si>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</si>
  <si>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</si>
  <si>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</si>
  <si>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</si>
  <si>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</si>
  <si>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</si>
  <si>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</si>
  <si>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</si>
  <si>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</si>
  <si>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</si>
  <si>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</si>
  <si>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</si>
  <si>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</si>
  <si>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</si>
  <si>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</si>
  <si>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</si>
  <si>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</si>
  <si>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</si>
  <si>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</si>
  <si>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</si>
  <si>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</si>
  <si>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</si>
  <si>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</si>
  <si>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</si>
  <si>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</si>
  <si>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</si>
  <si>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</si>
  <si>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</si>
  <si>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</si>
  <si>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</si>
  <si>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</si>
  <si>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</si>
  <si>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</si>
  <si>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</si>
  <si>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</si>
  <si>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</si>
  <si>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</si>
  <si>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</si>
  <si>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</si>
  <si>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</si>
  <si>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</si>
  <si>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</si>
  <si>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</si>
  <si>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</si>
  <si>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</si>
  <si>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</si>
  <si>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</si>
  <si>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</si>
  <si>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</si>
  <si>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</si>
  <si>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</si>
  <si>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</si>
  <si>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</si>
  <si>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</si>
  <si>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</si>
  <si>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</si>
  <si>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</si>
  <si>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</si>
  <si>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</si>
  <si>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</si>
  <si>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</si>
  <si>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</si>
  <si>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</si>
  <si>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</si>
  <si>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</si>
  <si>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</si>
  <si>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</si>
  <si>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</si>
  <si>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</si>
  <si>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</si>
  <si>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</si>
  <si>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</si>
  <si>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</si>
  <si>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</si>
  <si>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</si>
  <si>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</si>
  <si>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</si>
  <si>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</si>
  <si>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</si>
  <si>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</si>
  <si>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</si>
  <si>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</si>
  <si>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</si>
  <si>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</si>
  <si>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</si>
  <si>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</si>
  <si>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</si>
  <si>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</si>
  <si>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</si>
  <si>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</si>
  <si>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</si>
  <si>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</si>
  <si>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</si>
  <si>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</si>
  <si>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</si>
  <si>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</si>
  <si>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</si>
  <si>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</si>
  <si>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</si>
  <si>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</si>
  <si>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</si>
  <si>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</si>
  <si>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</si>
  <si>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</si>
  <si>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</si>
  <si>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</si>
  <si>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</si>
  <si>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</si>
  <si>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</si>
  <si>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</si>
  <si>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</si>
  <si>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</si>
  <si>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</si>
  <si>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</si>
  <si>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</si>
  <si>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</si>
  <si>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</si>
  <si>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</si>
  <si>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</si>
  <si>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</si>
  <si>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</si>
  <si>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</si>
  <si>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</si>
  <si>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</si>
  <si>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</si>
  <si>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</si>
  <si>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</si>
  <si>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</si>
  <si>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</si>
  <si>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</si>
  <si>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</si>
  <si>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</si>
  <si>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</si>
  <si>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</si>
  <si>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</si>
  <si>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</si>
  <si>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</si>
  <si>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</si>
  <si>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</si>
  <si>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</si>
  <si>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</si>
  <si>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</si>
  <si>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</si>
  <si>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</si>
  <si>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</si>
  <si>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</si>
  <si>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</si>
  <si>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</si>
  <si>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</si>
  <si>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</si>
  <si>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</si>
  <si>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</si>
  <si>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</si>
  <si>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</si>
  <si>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</si>
  <si>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</si>
  <si>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</si>
  <si>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</si>
  <si>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</si>
  <si>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</si>
  <si>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</si>
  <si>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</si>
  <si>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</si>
  <si>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</si>
  <si>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</si>
  <si>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</si>
  <si>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</si>
  <si>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</si>
  <si>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</si>
  <si>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</si>
  <si>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</si>
  <si>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</si>
  <si>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</si>
  <si>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</si>
  <si>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</si>
  <si>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</si>
  <si>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</si>
  <si>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</si>
  <si>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</si>
  <si>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</si>
  <si>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</si>
  <si>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</si>
  <si>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</si>
  <si>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</si>
  <si>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</si>
  <si>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</si>
  <si>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</si>
  <si>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</si>
  <si>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</si>
  <si>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</si>
  <si>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</si>
  <si>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</si>
  <si>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</si>
  <si>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</si>
  <si>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</si>
  <si>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</si>
  <si>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</si>
  <si>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</si>
  <si>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</si>
  <si>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</si>
  <si>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</si>
  <si>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</si>
  <si>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</si>
  <si>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</si>
  <si>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</si>
  <si>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</si>
  <si>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</si>
  <si>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</si>
  <si>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</si>
  <si>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</si>
  <si>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</si>
  <si>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</si>
  <si>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</si>
  <si>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</si>
  <si>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</si>
  <si>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</si>
  <si>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</si>
  <si>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</si>
  <si>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</si>
  <si>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</si>
  <si>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</si>
  <si>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</si>
  <si>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</si>
  <si>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</si>
  <si>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</si>
  <si>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</si>
  <si>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</si>
  <si>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</si>
  <si>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</si>
  <si>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</si>
  <si>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</si>
  <si>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</si>
  <si>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</si>
  <si>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</si>
  <si>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</si>
  <si>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</si>
  <si>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</si>
  <si>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</si>
  <si>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</si>
  <si>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</si>
  <si>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</si>
  <si>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</si>
  <si>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</si>
  <si>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</si>
  <si>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</si>
  <si>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</si>
  <si>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</si>
  <si>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</si>
  <si>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</si>
  <si>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</si>
  <si>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</si>
  <si>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</si>
  <si>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</si>
  <si>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</si>
  <si>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</si>
  <si>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</si>
  <si>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</si>
  <si>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</si>
  <si>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</si>
  <si>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</si>
  <si>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</si>
  <si>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</si>
  <si>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</si>
  <si>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</si>
  <si>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</si>
  <si>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</si>
  <si>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</si>
  <si>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</si>
  <si>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</si>
  <si>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</si>
  <si>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</si>
  <si>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</si>
  <si>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</si>
  <si>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</si>
  <si>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</si>
  <si>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</si>
  <si>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</si>
  <si>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</si>
  <si>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</si>
  <si>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</si>
  <si>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</si>
  <si>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</si>
  <si>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</si>
  <si>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</si>
  <si>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</si>
  <si>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</si>
  <si>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</si>
  <si>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</si>
  <si>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</si>
  <si>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</si>
  <si>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</si>
  <si>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</si>
  <si>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</si>
  <si>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</si>
  <si>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</si>
  <si>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</si>
  <si>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</si>
  <si>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</si>
  <si>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</si>
  <si>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</si>
  <si>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</si>
  <si>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</si>
  <si>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</si>
  <si>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</si>
  <si>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</si>
  <si>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</si>
  <si>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</si>
  <si>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</si>
  <si>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</si>
  <si>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</si>
  <si>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</si>
  <si>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</si>
  <si>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</si>
  <si>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</si>
  <si>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</si>
  <si>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</si>
  <si>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</si>
  <si>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</si>
  <si>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</si>
  <si>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</si>
  <si>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</si>
  <si>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</si>
  <si>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</si>
  <si>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</si>
  <si>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</si>
  <si>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</si>
  <si>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</si>
  <si>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</si>
  <si>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</si>
  <si>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</si>
  <si>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</si>
  <si>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</si>
  <si>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</si>
  <si>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</si>
  <si>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</si>
  <si>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</si>
  <si>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</si>
  <si>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</si>
  <si>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</si>
  <si>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</si>
  <si>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</si>
  <si>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</si>
  <si>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</si>
  <si>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</si>
  <si>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</si>
  <si>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</si>
  <si>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</si>
  <si>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</si>
  <si>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</si>
  <si>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</si>
  <si>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</si>
  <si>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</si>
  <si>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</si>
  <si>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</si>
  <si>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</si>
  <si>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</si>
  <si>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</si>
  <si>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</si>
  <si>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</si>
  <si>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</si>
  <si>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</si>
  <si>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</si>
  <si>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</si>
  <si>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</si>
  <si>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</si>
  <si>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</si>
  <si>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</si>
  <si>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</si>
  <si>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</si>
  <si>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</si>
  <si>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</si>
  <si>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</si>
  <si>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</si>
  <si>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</si>
  <si>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</si>
  <si>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</si>
  <si>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</si>
  <si>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</si>
  <si>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</si>
  <si>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</si>
  <si>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</si>
  <si>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</si>
  <si>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</si>
  <si>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</si>
  <si>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</si>
  <si>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</si>
  <si>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</si>
  <si>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</si>
  <si>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</si>
  <si>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</si>
  <si>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</si>
  <si>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</si>
  <si>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</si>
  <si>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</si>
  <si>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</si>
  <si>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</si>
  <si>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</si>
  <si>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</si>
  <si>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</si>
  <si>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</si>
  <si>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</si>
  <si>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</si>
  <si>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</si>
  <si>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</si>
  <si>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</si>
  <si>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</si>
  <si>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</si>
  <si>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</si>
  <si>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</si>
  <si>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</si>
  <si>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</si>
  <si>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</si>
  <si>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</si>
  <si>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</si>
  <si>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</si>
  <si>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</si>
  <si>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</si>
  <si>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</si>
  <si>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</si>
  <si>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</si>
  <si>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</si>
  <si>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</si>
  <si>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</si>
  <si>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</si>
  <si>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</si>
  <si>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</si>
  <si>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</si>
  <si>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</si>
  <si>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</si>
  <si>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</si>
  <si>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</si>
  <si>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</si>
  <si>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</si>
  <si>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</si>
  <si>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</si>
  <si>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</si>
  <si>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</si>
  <si>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</si>
  <si>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</si>
  <si>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</si>
  <si>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</si>
  <si>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</si>
  <si>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</si>
  <si>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</si>
  <si>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</si>
  <si>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</si>
  <si>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</si>
  <si>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</si>
  <si>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</si>
  <si>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</si>
  <si>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</si>
  <si>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</si>
  <si>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</si>
  <si>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</si>
  <si>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</si>
  <si>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</si>
  <si>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</si>
  <si>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</si>
  <si>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</si>
  <si>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</si>
  <si>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</si>
  <si>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</si>
  <si>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</si>
  <si>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</si>
  <si>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</si>
  <si>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</si>
  <si>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</si>
  <si>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</si>
  <si>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</si>
  <si>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</si>
  <si>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</si>
  <si>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</si>
  <si>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</si>
  <si>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</si>
  <si>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</si>
  <si>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</si>
  <si>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</si>
  <si>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</si>
  <si>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</si>
  <si>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</si>
  <si>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</si>
  <si>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</si>
  <si>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</si>
  <si>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</si>
  <si>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</si>
  <si>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</si>
  <si>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</si>
  <si>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</si>
  <si>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</si>
  <si>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</si>
  <si>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</si>
  <si>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</si>
  <si>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</si>
  <si>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</si>
  <si>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</si>
  <si>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</si>
  <si>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</si>
  <si>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</si>
  <si>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</si>
  <si>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</si>
  <si>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</si>
  <si>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</si>
  <si>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</si>
  <si>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</si>
  <si>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</si>
  <si>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</si>
  <si>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</si>
  <si>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</si>
  <si>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</si>
  <si>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</si>
  <si>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</si>
  <si>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</si>
  <si>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</si>
  <si>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</si>
  <si>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</si>
  <si>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</si>
  <si>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</si>
  <si>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</si>
  <si>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</si>
  <si>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</si>
  <si>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</si>
  <si>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</si>
  <si>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</si>
  <si>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</si>
  <si>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</si>
  <si>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</si>
  <si>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</si>
  <si>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</si>
  <si>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</si>
  <si>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</si>
  <si>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</si>
  <si>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</si>
  <si>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</si>
  <si>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</si>
  <si>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</si>
  <si>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</si>
  <si>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</si>
  <si>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</si>
  <si>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</si>
  <si>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</si>
  <si>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</si>
  <si>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</si>
  <si>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</si>
  <si>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</si>
  <si>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</si>
  <si>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</si>
  <si>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</si>
  <si>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</si>
  <si>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</si>
  <si>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</si>
  <si>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</si>
  <si>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</si>
  <si>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</si>
  <si>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</si>
  <si>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</si>
  <si>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</si>
  <si>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</si>
  <si>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</si>
  <si>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</si>
  <si>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</si>
  <si>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</si>
  <si>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</si>
  <si>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</si>
  <si>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</si>
  <si>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</si>
  <si>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</si>
  <si>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</si>
  <si>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</si>
  <si>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</si>
  <si>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</si>
  <si>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</si>
  <si>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</si>
  <si>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</si>
  <si>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</si>
  <si>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</si>
  <si>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</si>
  <si>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</si>
  <si>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</si>
  <si>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</si>
  <si>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</si>
  <si>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</si>
  <si>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</si>
  <si>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</si>
  <si>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</si>
  <si>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</si>
  <si>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</si>
  <si>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</si>
  <si>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</si>
  <si>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</si>
  <si>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</si>
  <si>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</si>
  <si>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</si>
  <si>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</si>
  <si>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</si>
  <si>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</si>
  <si>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</si>
  <si>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</si>
  <si>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</si>
  <si>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</si>
  <si>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</si>
  <si>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</si>
  <si>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</si>
  <si>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</si>
  <si>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</si>
  <si>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</si>
  <si>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</si>
  <si>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</si>
  <si>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</si>
  <si>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</si>
  <si>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</si>
  <si>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</si>
  <si>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</si>
  <si>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</si>
  <si>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</si>
  <si>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</si>
  <si>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</si>
  <si>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</si>
  <si>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</si>
  <si>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</si>
  <si>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</si>
  <si>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</si>
  <si>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</si>
  <si>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</si>
  <si>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</si>
  <si>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</si>
  <si>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</si>
  <si>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</si>
  <si>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</si>
  <si>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</si>
  <si>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</si>
  <si>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</si>
  <si>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</si>
  <si>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</si>
  <si>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</si>
  <si>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</si>
  <si>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</si>
  <si>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</si>
  <si>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</si>
  <si>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</si>
  <si>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</si>
  <si>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</si>
  <si>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</si>
  <si>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</si>
  <si>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</si>
  <si>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</si>
  <si>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</si>
  <si>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</si>
  <si>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</si>
  <si>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</si>
  <si>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</si>
  <si>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</si>
  <si>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</si>
  <si>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</si>
  <si>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</si>
  <si>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</si>
  <si>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</si>
  <si>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</si>
  <si>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</si>
  <si>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</si>
  <si>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</si>
  <si>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</si>
  <si>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</si>
  <si>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</si>
  <si>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</si>
  <si>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</si>
  <si>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</si>
  <si>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</si>
  <si>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</si>
  <si>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</si>
  <si>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</si>
  <si>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</si>
  <si>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</si>
  <si>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</si>
  <si>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</si>
  <si>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</si>
  <si>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</si>
  <si>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</si>
  <si>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</si>
  <si>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</si>
  <si>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</si>
  <si>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</si>
  <si>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</si>
  <si>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</si>
  <si>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</si>
  <si>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</si>
  <si>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</si>
  <si>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</si>
  <si>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</si>
  <si>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</si>
  <si>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</si>
  <si>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</si>
  <si>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</si>
  <si>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</si>
  <si>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</si>
  <si>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</si>
  <si>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</si>
  <si>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</si>
  <si>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</si>
  <si>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</si>
  <si>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</si>
  <si>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</si>
  <si>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</si>
  <si>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</si>
  <si>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</si>
  <si>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</si>
  <si>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</si>
  <si>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</si>
  <si>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</si>
  <si>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</si>
  <si>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</si>
  <si>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</si>
  <si>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</si>
  <si>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</si>
  <si>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</si>
  <si>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</si>
  <si>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</si>
  <si>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</si>
  <si>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</si>
  <si>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</si>
  <si>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</si>
  <si>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</si>
  <si>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</si>
  <si>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</si>
  <si>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</si>
  <si>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</si>
  <si>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</si>
  <si>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</si>
  <si>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</si>
  <si>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</si>
  <si>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</si>
  <si>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</si>
  <si>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</si>
  <si>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</si>
  <si>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</si>
  <si>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</si>
  <si>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</si>
  <si>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</si>
  <si>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</si>
  <si>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</si>
  <si>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</si>
  <si>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</si>
  <si>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</si>
  <si>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</si>
  <si>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</si>
  <si>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</si>
  <si>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</si>
  <si>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</si>
  <si>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</si>
  <si>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</si>
  <si>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</si>
  <si>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</si>
  <si>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</si>
  <si>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</si>
  <si>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</si>
  <si>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</si>
  <si>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</si>
  <si>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</si>
  <si>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</si>
  <si>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</si>
  <si>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</si>
  <si>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</si>
  <si>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</si>
  <si>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</si>
  <si>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</si>
  <si>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</si>
  <si>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</si>
  <si>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</si>
  <si>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</si>
  <si>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</si>
  <si>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</si>
  <si>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</si>
  <si>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</si>
  <si>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</si>
  <si>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</si>
  <si>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</si>
  <si>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</si>
  <si>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</si>
  <si>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</si>
  <si>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</si>
  <si>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</si>
  <si>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</si>
  <si>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</si>
  <si>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</si>
  <si>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</si>
  <si>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</si>
  <si>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</si>
  <si>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</si>
  <si>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</si>
  <si>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</si>
  <si>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</si>
  <si>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</si>
  <si>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</si>
  <si>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</si>
  <si>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</si>
  <si>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</si>
  <si>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</si>
  <si>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</si>
  <si>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</si>
  <si>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</si>
  <si>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</si>
  <si>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</si>
  <si>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</si>
  <si>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</si>
  <si>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</si>
  <si>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</si>
  <si>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</si>
  <si>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</si>
  <si>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</si>
  <si>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</si>
  <si>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</si>
  <si>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</si>
  <si>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</si>
  <si>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</si>
  <si>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</si>
  <si>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</si>
  <si>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</si>
  <si>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</si>
  <si>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</si>
  <si>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</si>
  <si>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</si>
  <si>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</si>
  <si>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</si>
  <si>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</si>
  <si>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</si>
  <si>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</si>
  <si>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</si>
  <si>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</si>
  <si>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</si>
  <si>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</si>
  <si>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</si>
  <si>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</si>
  <si>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</si>
  <si>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</si>
  <si>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</si>
  <si>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</si>
  <si>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</si>
  <si>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</si>
  <si>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</si>
  <si>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</si>
  <si>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</si>
  <si>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</si>
  <si>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</si>
  <si>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</si>
  <si>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</si>
  <si>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</si>
  <si>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</si>
  <si>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</si>
  <si>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</si>
  <si>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</si>
  <si>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</si>
  <si>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</si>
  <si>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</si>
  <si>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</si>
  <si>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</si>
  <si>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</si>
  <si>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</si>
  <si>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</si>
  <si>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</si>
  <si>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</si>
  <si>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</si>
  <si>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</si>
  <si>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</si>
  <si>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</si>
  <si>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</si>
  <si>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</si>
  <si>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</si>
  <si>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</si>
  <si>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</si>
  <si>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</si>
  <si>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</si>
  <si>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</si>
  <si>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</si>
  <si>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</si>
  <si>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</si>
  <si>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</si>
  <si>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</si>
  <si>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</si>
  <si>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</si>
  <si>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</si>
  <si>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</si>
  <si>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</si>
  <si>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</si>
  <si>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</si>
  <si>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</si>
  <si>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</si>
  <si>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</si>
  <si>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</si>
  <si>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</si>
  <si>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</si>
  <si>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</si>
  <si>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</si>
  <si>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</si>
  <si>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</si>
  <si>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</si>
  <si>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</si>
  <si>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</si>
  <si>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</si>
  <si>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</si>
  <si>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</si>
  <si>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</si>
  <si>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</si>
  <si>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</si>
  <si>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</si>
  <si>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</si>
  <si>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</si>
  <si>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</si>
  <si>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</si>
  <si>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</si>
  <si>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</si>
  <si>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</si>
  <si>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</si>
  <si>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Jurja Strossmayera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</si>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</sst>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2126358.8699999996</v>
      </c>
      <c r="D2" s="7">
        <f>'PR-RAS'!E6</f>
        <v>2321007.69</v>
      </c>
      <c r="E2" s="7">
        <v>0</v>
      </c>
      <c r="F2" s="7">
        <v>0</v>
      </c>
      <c r="G2" s="8">
        <f t="shared" ref="G2:G274" si="0">(B2/1000)*(C2*1+D2*2)</f>
        <v>6768.3742499999998</v>
      </c>
      <c r="H2" s="8">
        <f t="shared" ref="H2:H274" si="1">ABS(C2-ROUND(C2,0))+ABS(D2-ROUND(D2,0))</f>
        <v>0.44000000040978193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1919078.64</v>
      </c>
      <c r="D45" s="2">
        <f>'PR-RAS'!E49</f>
        <v>2077472.72</v>
      </c>
      <c r="E45" s="2">
        <v>0</v>
      </c>
      <c r="F45" s="2">
        <v>0</v>
      </c>
      <c r="G45" s="3">
        <f t="shared" si="0"/>
        <v>267257.05952000001</v>
      </c>
      <c r="H45" s="3">
        <f t="shared" si="1"/>
        <v>0.64000000013038516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1919078.64</v>
      </c>
      <c r="D64" s="2">
        <f>'PR-RAS'!E68</f>
        <v>2077472.72</v>
      </c>
      <c r="E64" s="2">
        <v>0</v>
      </c>
      <c r="F64" s="2">
        <v>0</v>
      </c>
      <c r="G64" s="3">
        <f t="shared" si="0"/>
        <v>382663.51704000001</v>
      </c>
      <c r="H64" s="3">
        <f t="shared" si="1"/>
        <v>0.64000000013038516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1891965.15</v>
      </c>
      <c r="D65" s="2">
        <f>'PR-RAS'!E69</f>
        <v>2052865.75</v>
      </c>
      <c r="E65" s="2">
        <v>0</v>
      </c>
      <c r="F65" s="2">
        <v>0</v>
      </c>
      <c r="G65" s="3">
        <f t="shared" si="0"/>
        <v>383852.58560000005</v>
      </c>
      <c r="H65" s="3">
        <f t="shared" si="1"/>
        <v>0.39999999990686774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27113.49</v>
      </c>
      <c r="D66" s="2">
        <f>'PR-RAS'!E70</f>
        <v>24606.97</v>
      </c>
      <c r="E66" s="2">
        <v>0</v>
      </c>
      <c r="F66" s="2">
        <v>0</v>
      </c>
      <c r="G66" s="3">
        <f t="shared" si="0"/>
        <v>4961.2829500000007</v>
      </c>
      <c r="H66" s="3">
        <f t="shared" si="1"/>
        <v>0.52000000000043656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860.26</v>
      </c>
      <c r="D102" s="2">
        <f>'PR-RAS'!E106</f>
        <v>2607.88</v>
      </c>
      <c r="E102" s="2">
        <v>0</v>
      </c>
      <c r="F102" s="2">
        <v>0</v>
      </c>
      <c r="G102" s="3">
        <f t="shared" si="0"/>
        <v>613.67802000000006</v>
      </c>
      <c r="H102" s="3">
        <f t="shared" si="1"/>
        <v>0.37999999999988177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860.26</v>
      </c>
      <c r="D108" s="2">
        <f>'PR-RAS'!E112</f>
        <v>2607.88</v>
      </c>
      <c r="E108" s="2">
        <v>0</v>
      </c>
      <c r="F108" s="2">
        <v>0</v>
      </c>
      <c r="G108" s="3">
        <f t="shared" si="0"/>
        <v>650.13414</v>
      </c>
      <c r="H108" s="3">
        <f t="shared" si="1"/>
        <v>0.37999999999988177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860.26</v>
      </c>
      <c r="D113" s="2">
        <f>'PR-RAS'!E117</f>
        <v>2607.88</v>
      </c>
      <c r="E113" s="2">
        <v>0</v>
      </c>
      <c r="F113" s="2">
        <v>0</v>
      </c>
      <c r="G113" s="3">
        <f t="shared" si="0"/>
        <v>680.51424000000009</v>
      </c>
      <c r="H113" s="3">
        <f t="shared" si="1"/>
        <v>0.37999999999988177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16199.18</v>
      </c>
      <c r="D121" s="2">
        <f>'PR-RAS'!E125</f>
        <v>16154.44</v>
      </c>
      <c r="E121" s="2">
        <v>0</v>
      </c>
      <c r="F121" s="2">
        <v>0</v>
      </c>
      <c r="G121" s="3">
        <f t="shared" si="0"/>
        <v>5820.9671999999991</v>
      </c>
      <c r="H121" s="3">
        <f t="shared" si="1"/>
        <v>0.62000000000080036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16199.18</v>
      </c>
      <c r="D122" s="2">
        <f>'PR-RAS'!E126</f>
        <v>15599.95</v>
      </c>
      <c r="E122" s="2">
        <v>0</v>
      </c>
      <c r="F122" s="2">
        <v>0</v>
      </c>
      <c r="G122" s="3">
        <f t="shared" si="0"/>
        <v>5735.2886799999997</v>
      </c>
      <c r="H122" s="3">
        <f t="shared" si="1"/>
        <v>0.22999999999956344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16199.18</v>
      </c>
      <c r="D124" s="2">
        <f>'PR-RAS'!E128</f>
        <v>15599.95</v>
      </c>
      <c r="E124" s="2">
        <v>0</v>
      </c>
      <c r="F124" s="2">
        <v>0</v>
      </c>
      <c r="G124" s="3">
        <f t="shared" si="0"/>
        <v>5830.0868399999999</v>
      </c>
      <c r="H124" s="3">
        <f t="shared" si="1"/>
        <v>0.22999999999956344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554.49</v>
      </c>
      <c r="E125" s="2">
        <v>0</v>
      </c>
      <c r="F125" s="2">
        <v>0</v>
      </c>
      <c r="G125" s="3">
        <f t="shared" si="0"/>
        <v>137.51352</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190220.78999999998</v>
      </c>
      <c r="D130" s="2">
        <f>'PR-RAS'!E134</f>
        <v>224772.65000000002</v>
      </c>
      <c r="E130" s="2">
        <v>0</v>
      </c>
      <c r="F130" s="2">
        <v>0</v>
      </c>
      <c r="G130" s="3">
        <f t="shared" si="0"/>
        <v>82529.825610000014</v>
      </c>
      <c r="H130" s="3">
        <f t="shared" si="1"/>
        <v>0.55999999999767169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190220.78999999998</v>
      </c>
      <c r="D131" s="2">
        <f>'PR-RAS'!E135</f>
        <v>224772.65000000002</v>
      </c>
      <c r="E131" s="2">
        <v>0</v>
      </c>
      <c r="F131" s="2">
        <v>0</v>
      </c>
      <c r="G131" s="3">
        <f t="shared" si="0"/>
        <v>83169.591700000019</v>
      </c>
      <c r="H131" s="3">
        <f t="shared" si="1"/>
        <v>0.55999999999767169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188309.83</v>
      </c>
      <c r="D132" s="2">
        <f>'PR-RAS'!E136</f>
        <v>222897.64</v>
      </c>
      <c r="E132" s="2">
        <v>0</v>
      </c>
      <c r="F132" s="2">
        <v>0</v>
      </c>
      <c r="G132" s="3">
        <f t="shared" si="0"/>
        <v>83067.769410000008</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1910.96</v>
      </c>
      <c r="D133" s="2">
        <f>'PR-RAS'!E137</f>
        <v>1875.01</v>
      </c>
      <c r="E133" s="2">
        <v>0</v>
      </c>
      <c r="F133" s="2">
        <v>0</v>
      </c>
      <c r="G133" s="3">
        <f t="shared" si="0"/>
        <v>747.24936000000002</v>
      </c>
      <c r="H133" s="3">
        <f t="shared" si="1"/>
        <v>4.9999999999954525E-2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2104067.65</v>
      </c>
      <c r="D148" s="2">
        <f>'PR-RAS'!E152</f>
        <v>2446787.9499999997</v>
      </c>
      <c r="E148" s="2">
        <v>0</v>
      </c>
      <c r="F148" s="2">
        <v>0</v>
      </c>
      <c r="G148" s="3">
        <f t="shared" si="0"/>
        <v>1028653.6018499997</v>
      </c>
      <c r="H148" s="3">
        <f t="shared" si="1"/>
        <v>0.40000000037252903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1808657.68</v>
      </c>
      <c r="D149" s="2">
        <f>'PR-RAS'!E153</f>
        <v>2150801.7199999997</v>
      </c>
      <c r="E149" s="2">
        <v>0</v>
      </c>
      <c r="F149" s="2">
        <v>0</v>
      </c>
      <c r="G149" s="3">
        <f t="shared" si="0"/>
        <v>904318.64575999987</v>
      </c>
      <c r="H149" s="3">
        <f t="shared" si="1"/>
        <v>0.6000000003259629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1499652.42</v>
      </c>
      <c r="D150" s="2">
        <f>'PR-RAS'!E154</f>
        <v>1792798.63</v>
      </c>
      <c r="E150" s="2">
        <v>0</v>
      </c>
      <c r="F150" s="2">
        <v>0</v>
      </c>
      <c r="G150" s="3">
        <f t="shared" si="0"/>
        <v>757702.20231999992</v>
      </c>
      <c r="H150" s="3">
        <f t="shared" si="1"/>
        <v>0.7900000000372529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1499652.42</v>
      </c>
      <c r="D151" s="2">
        <f>'PR-RAS'!E155</f>
        <v>1792798.63</v>
      </c>
      <c r="E151" s="2">
        <v>0</v>
      </c>
      <c r="F151" s="2">
        <v>0</v>
      </c>
      <c r="G151" s="3">
        <f t="shared" si="0"/>
        <v>762787.45199999993</v>
      </c>
      <c r="H151" s="3">
        <f t="shared" si="1"/>
        <v>0.7900000000372529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65699.45</v>
      </c>
      <c r="D155" s="2">
        <f>'PR-RAS'!E159</f>
        <v>66727.990000000005</v>
      </c>
      <c r="E155" s="2">
        <v>0</v>
      </c>
      <c r="F155" s="2">
        <v>0</v>
      </c>
      <c r="G155" s="3">
        <f t="shared" si="0"/>
        <v>30669.93622</v>
      </c>
      <c r="H155" s="3">
        <f t="shared" si="1"/>
        <v>0.45999999999185093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243305.81</v>
      </c>
      <c r="D156" s="2">
        <f>'PR-RAS'!E160</f>
        <v>291275.09999999998</v>
      </c>
      <c r="E156" s="2">
        <v>0</v>
      </c>
      <c r="F156" s="2">
        <v>0</v>
      </c>
      <c r="G156" s="3">
        <f t="shared" si="0"/>
        <v>128007.68154999999</v>
      </c>
      <c r="H156" s="3">
        <f t="shared" si="1"/>
        <v>0.28999999997904524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243305.81</v>
      </c>
      <c r="D158" s="2">
        <f>'PR-RAS'!E162</f>
        <v>291275.09999999998</v>
      </c>
      <c r="E158" s="2">
        <v>0</v>
      </c>
      <c r="F158" s="2">
        <v>0</v>
      </c>
      <c r="G158" s="3">
        <f t="shared" si="0"/>
        <v>129659.39357</v>
      </c>
      <c r="H158" s="3">
        <f t="shared" si="1"/>
        <v>0.28999999997904524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294608.07</v>
      </c>
      <c r="D160" s="2">
        <f>'PR-RAS'!E164</f>
        <v>295198.72999999992</v>
      </c>
      <c r="E160" s="2">
        <v>0</v>
      </c>
      <c r="F160" s="2">
        <v>0</v>
      </c>
      <c r="G160" s="3">
        <f t="shared" si="0"/>
        <v>140715.87926999998</v>
      </c>
      <c r="H160" s="3">
        <f t="shared" si="1"/>
        <v>0.34000000008381903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61499.72</v>
      </c>
      <c r="D161" s="2">
        <f>'PR-RAS'!E165</f>
        <v>60925.42</v>
      </c>
      <c r="E161" s="2">
        <v>0</v>
      </c>
      <c r="F161" s="2">
        <v>0</v>
      </c>
      <c r="G161" s="3">
        <f t="shared" si="0"/>
        <v>29336.089599999999</v>
      </c>
      <c r="H161" s="3">
        <f t="shared" si="1"/>
        <v>0.69999999999708962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6810.76</v>
      </c>
      <c r="D162" s="2">
        <f>'PR-RAS'!E166</f>
        <v>6296.16</v>
      </c>
      <c r="E162" s="2">
        <v>0</v>
      </c>
      <c r="F162" s="2">
        <v>0</v>
      </c>
      <c r="G162" s="3">
        <f t="shared" si="0"/>
        <v>3123.8958800000005</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52579.96</v>
      </c>
      <c r="D163" s="2">
        <f>'PR-RAS'!E167</f>
        <v>51858.96</v>
      </c>
      <c r="E163" s="2">
        <v>0</v>
      </c>
      <c r="F163" s="2">
        <v>0</v>
      </c>
      <c r="G163" s="3">
        <f t="shared" si="0"/>
        <v>25320.256560000002</v>
      </c>
      <c r="H163" s="3">
        <f t="shared" si="1"/>
        <v>8.000000000174623E-2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1105</v>
      </c>
      <c r="D164" s="2">
        <f>'PR-RAS'!E168</f>
        <v>1877.5</v>
      </c>
      <c r="E164" s="2">
        <v>0</v>
      </c>
      <c r="F164" s="2">
        <v>0</v>
      </c>
      <c r="G164" s="3">
        <f t="shared" si="0"/>
        <v>792.18000000000006</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1004</v>
      </c>
      <c r="D165" s="2">
        <f>'PR-RAS'!E169</f>
        <v>892.8</v>
      </c>
      <c r="E165" s="2">
        <v>0</v>
      </c>
      <c r="F165" s="2">
        <v>0</v>
      </c>
      <c r="G165" s="3">
        <f t="shared" si="0"/>
        <v>457.49439999999998</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169358.92</v>
      </c>
      <c r="D166" s="2">
        <f>'PR-RAS'!E170</f>
        <v>166320.63999999996</v>
      </c>
      <c r="E166" s="2">
        <v>0</v>
      </c>
      <c r="F166" s="2">
        <v>0</v>
      </c>
      <c r="G166" s="3">
        <f t="shared" si="0"/>
        <v>82830.032999999996</v>
      </c>
      <c r="H166" s="3">
        <f t="shared" si="1"/>
        <v>0.44000000003143214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24607.87</v>
      </c>
      <c r="D167" s="2">
        <f>'PR-RAS'!E171</f>
        <v>21432.3</v>
      </c>
      <c r="E167" s="2">
        <v>0</v>
      </c>
      <c r="F167" s="2">
        <v>0</v>
      </c>
      <c r="G167" s="3">
        <f t="shared" si="0"/>
        <v>11200.430020000002</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88378.83</v>
      </c>
      <c r="D168" s="2">
        <f>'PR-RAS'!E172</f>
        <v>86653.23</v>
      </c>
      <c r="E168" s="2">
        <v>0</v>
      </c>
      <c r="F168" s="2">
        <v>0</v>
      </c>
      <c r="G168" s="3">
        <f t="shared" si="0"/>
        <v>43701.443429999999</v>
      </c>
      <c r="H168" s="3">
        <f t="shared" si="1"/>
        <v>0.39999999999417923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52096.92</v>
      </c>
      <c r="D169" s="2">
        <f>'PR-RAS'!E173</f>
        <v>54430.65</v>
      </c>
      <c r="E169" s="2">
        <v>0</v>
      </c>
      <c r="F169" s="2">
        <v>0</v>
      </c>
      <c r="G169" s="3">
        <f t="shared" si="0"/>
        <v>27040.980960000001</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2093.2199999999998</v>
      </c>
      <c r="D170" s="2">
        <f>'PR-RAS'!E174</f>
        <v>2813.55</v>
      </c>
      <c r="E170" s="2">
        <v>0</v>
      </c>
      <c r="F170" s="2">
        <v>0</v>
      </c>
      <c r="G170" s="3">
        <f t="shared" si="0"/>
        <v>1304.7340799999999</v>
      </c>
      <c r="H170" s="3">
        <f t="shared" si="1"/>
        <v>0.66999999999961801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737.17</v>
      </c>
      <c r="D171" s="2">
        <f>'PR-RAS'!E175</f>
        <v>964.58</v>
      </c>
      <c r="E171" s="2">
        <v>0</v>
      </c>
      <c r="F171" s="2">
        <v>0</v>
      </c>
      <c r="G171" s="3">
        <f t="shared" si="0"/>
        <v>453.27610000000004</v>
      </c>
      <c r="H171" s="3">
        <f t="shared" si="1"/>
        <v>0.58999999999991815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1444.91</v>
      </c>
      <c r="D173" s="2">
        <f>'PR-RAS'!E177</f>
        <v>26.33</v>
      </c>
      <c r="E173" s="2">
        <v>0</v>
      </c>
      <c r="F173" s="2">
        <v>0</v>
      </c>
      <c r="G173" s="3">
        <f t="shared" si="0"/>
        <v>257.58204000000001</v>
      </c>
      <c r="H173" s="3">
        <f t="shared" si="1"/>
        <v>0.41999999999991644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58856.349999999991</v>
      </c>
      <c r="D174" s="2">
        <f>'PR-RAS'!E178</f>
        <v>61844.700000000004</v>
      </c>
      <c r="E174" s="2">
        <v>0</v>
      </c>
      <c r="F174" s="2">
        <v>0</v>
      </c>
      <c r="G174" s="3">
        <f t="shared" si="0"/>
        <v>31580.414749999996</v>
      </c>
      <c r="H174" s="3">
        <f t="shared" si="1"/>
        <v>0.64999999998690328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12561.17</v>
      </c>
      <c r="D175" s="2">
        <f>'PR-RAS'!E179</f>
        <v>14578.71</v>
      </c>
      <c r="E175" s="2">
        <v>0</v>
      </c>
      <c r="F175" s="2">
        <v>0</v>
      </c>
      <c r="G175" s="3">
        <f t="shared" si="0"/>
        <v>7259.0346599999984</v>
      </c>
      <c r="H175" s="3">
        <f t="shared" si="1"/>
        <v>0.46000000000094587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23923.09</v>
      </c>
      <c r="D176" s="2">
        <f>'PR-RAS'!E180</f>
        <v>16725.900000000001</v>
      </c>
      <c r="E176" s="2">
        <v>0</v>
      </c>
      <c r="F176" s="2">
        <v>0</v>
      </c>
      <c r="G176" s="3">
        <f t="shared" si="0"/>
        <v>10040.605749999999</v>
      </c>
      <c r="H176" s="3">
        <f t="shared" si="1"/>
        <v>0.18999999999869033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12009.7</v>
      </c>
      <c r="D178" s="2">
        <f>'PR-RAS'!E182</f>
        <v>13481.34</v>
      </c>
      <c r="E178" s="2">
        <v>0</v>
      </c>
      <c r="F178" s="2">
        <v>0</v>
      </c>
      <c r="G178" s="3">
        <f t="shared" si="0"/>
        <v>6898.1112600000006</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3851.53</v>
      </c>
      <c r="D180" s="2">
        <f>'PR-RAS'!E184</f>
        <v>4225.55</v>
      </c>
      <c r="E180" s="2">
        <v>0</v>
      </c>
      <c r="F180" s="2">
        <v>0</v>
      </c>
      <c r="G180" s="3">
        <f t="shared" si="0"/>
        <v>2202.1707700000002</v>
      </c>
      <c r="H180" s="3">
        <f t="shared" si="1"/>
        <v>0.91999999999961801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3042.64</v>
      </c>
      <c r="D181" s="2">
        <f>'PR-RAS'!E185</f>
        <v>8863.32</v>
      </c>
      <c r="E181" s="2">
        <v>0</v>
      </c>
      <c r="F181" s="2">
        <v>0</v>
      </c>
      <c r="G181" s="3">
        <f t="shared" si="0"/>
        <v>3738.4703999999997</v>
      </c>
      <c r="H181" s="3">
        <f t="shared" si="1"/>
        <v>0.67999999999983629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3213.34</v>
      </c>
      <c r="D182" s="2">
        <f>'PR-RAS'!E186</f>
        <v>3715</v>
      </c>
      <c r="E182" s="2">
        <v>0</v>
      </c>
      <c r="F182" s="2">
        <v>0</v>
      </c>
      <c r="G182" s="3">
        <f t="shared" si="0"/>
        <v>1926.44454</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4893.08</v>
      </c>
      <c r="D190" s="2">
        <f>'PR-RAS'!E194</f>
        <v>6107.9699999999993</v>
      </c>
      <c r="E190" s="2">
        <v>0</v>
      </c>
      <c r="F190" s="2">
        <v>0</v>
      </c>
      <c r="G190" s="3">
        <f t="shared" si="0"/>
        <v>3233.6047799999992</v>
      </c>
      <c r="H190" s="3">
        <f t="shared" si="1"/>
        <v>0.11000000000058208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v>
      </c>
      <c r="D193" s="2">
        <f>'PR-RAS'!E197</f>
        <v>0</v>
      </c>
      <c r="E193" s="2">
        <v>0</v>
      </c>
      <c r="F193" s="2">
        <v>0</v>
      </c>
      <c r="G193" s="3">
        <f t="shared" si="0"/>
        <v>7.68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400</v>
      </c>
      <c r="D194" s="2">
        <f>'PR-RAS'!E198</f>
        <v>335</v>
      </c>
      <c r="E194" s="2">
        <v>0</v>
      </c>
      <c r="F194" s="2">
        <v>0</v>
      </c>
      <c r="G194" s="3">
        <f t="shared" si="0"/>
        <v>206.51000000000002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1914</v>
      </c>
      <c r="E195" s="2">
        <v>0</v>
      </c>
      <c r="F195" s="2">
        <v>0</v>
      </c>
      <c r="G195" s="3">
        <f t="shared" si="0"/>
        <v>1128.3040000000001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2465.08</v>
      </c>
      <c r="D197" s="2">
        <f>'PR-RAS'!E201</f>
        <v>3858.97</v>
      </c>
      <c r="E197" s="2">
        <v>0</v>
      </c>
      <c r="F197" s="2">
        <v>0</v>
      </c>
      <c r="G197" s="3">
        <f t="shared" si="0"/>
        <v>1995.8719200000003</v>
      </c>
      <c r="H197" s="3">
        <f t="shared" si="1"/>
        <v>0.11000000000012733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0.9</v>
      </c>
      <c r="D198" s="2">
        <f>'PR-RAS'!E202</f>
        <v>0</v>
      </c>
      <c r="E198" s="2">
        <v>0</v>
      </c>
      <c r="F198" s="2">
        <v>0</v>
      </c>
      <c r="G198" s="3">
        <f t="shared" si="0"/>
        <v>0.17730000000000001</v>
      </c>
      <c r="H198" s="3">
        <f t="shared" si="1"/>
        <v>9.9999999999999978E-2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0.9</v>
      </c>
      <c r="D212" s="2">
        <f>'PR-RAS'!E216</f>
        <v>0</v>
      </c>
      <c r="E212" s="2">
        <v>0</v>
      </c>
      <c r="F212" s="2">
        <v>0</v>
      </c>
      <c r="G212" s="3">
        <f t="shared" si="0"/>
        <v>0.18989999999999999</v>
      </c>
      <c r="H212" s="3">
        <f t="shared" si="1"/>
        <v>9.9999999999999978E-2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0.9</v>
      </c>
      <c r="D215" s="2">
        <f>'PR-RAS'!E219</f>
        <v>0</v>
      </c>
      <c r="E215" s="2">
        <v>0</v>
      </c>
      <c r="F215" s="2">
        <v>0</v>
      </c>
      <c r="G215" s="3">
        <f t="shared" si="0"/>
        <v>0.19259999999999999</v>
      </c>
      <c r="H215" s="3">
        <f t="shared" si="1"/>
        <v>9.9999999999999978E-2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801</v>
      </c>
      <c r="D269" s="2">
        <f>'PR-RAS'!E273</f>
        <v>787.5</v>
      </c>
      <c r="E269" s="2">
        <v>0</v>
      </c>
      <c r="F269" s="2">
        <v>0</v>
      </c>
      <c r="G269" s="3">
        <f t="shared" si="0"/>
        <v>636.76800000000003</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801</v>
      </c>
      <c r="D270" s="2">
        <f>'PR-RAS'!E274</f>
        <v>787.5</v>
      </c>
      <c r="E270" s="2">
        <v>0</v>
      </c>
      <c r="F270" s="2">
        <v>0</v>
      </c>
      <c r="G270" s="3">
        <f t="shared" si="0"/>
        <v>639.14400000000001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801</v>
      </c>
      <c r="D272" s="2">
        <f>'PR-RAS'!E276</f>
        <v>787.5</v>
      </c>
      <c r="E272" s="2">
        <v>0</v>
      </c>
      <c r="F272" s="2">
        <v>0</v>
      </c>
      <c r="G272" s="3">
        <f t="shared" si="0"/>
        <v>643.89600000000007</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2104067.65</v>
      </c>
      <c r="D295" s="2">
        <f>'PR-RAS'!E299</f>
        <v>2446787.9499999997</v>
      </c>
      <c r="E295" s="2">
        <v>0</v>
      </c>
      <c r="F295" s="2">
        <v>0</v>
      </c>
      <c r="G295" s="3">
        <f t="shared" si="12"/>
        <v>2057307.2036999995</v>
      </c>
      <c r="H295" s="3">
        <f t="shared" si="13"/>
        <v>0.40000000037252903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22291.219999999739</v>
      </c>
      <c r="D296" s="2">
        <f>'PR-RAS'!E300</f>
        <v>0</v>
      </c>
      <c r="E296" s="2">
        <v>0</v>
      </c>
      <c r="F296" s="2">
        <v>0</v>
      </c>
      <c r="G296" s="3">
        <f t="shared" si="12"/>
        <v>6575.9098999999223</v>
      </c>
      <c r="H296" s="3">
        <f t="shared" si="13"/>
        <v>0.21999999973922968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125780.25999999978</v>
      </c>
      <c r="E297" s="2">
        <v>0</v>
      </c>
      <c r="F297" s="2">
        <v>0</v>
      </c>
      <c r="G297" s="3">
        <f t="shared" si="12"/>
        <v>74461.913919999861</v>
      </c>
      <c r="H297" s="3">
        <f t="shared" si="13"/>
        <v>0.25999999977648258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28859.16</v>
      </c>
      <c r="D298" s="2">
        <f>'PR-RAS'!E302</f>
        <v>22125.93</v>
      </c>
      <c r="E298" s="2">
        <v>0</v>
      </c>
      <c r="F298" s="2">
        <v>0</v>
      </c>
      <c r="G298" s="3">
        <f t="shared" si="12"/>
        <v>21713.97294</v>
      </c>
      <c r="H298" s="3">
        <f t="shared" si="13"/>
        <v>0.22999999999956344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1887.17</v>
      </c>
      <c r="D300" s="2">
        <f>'PR-RAS'!E304</f>
        <v>156330</v>
      </c>
      <c r="E300" s="2">
        <v>0</v>
      </c>
      <c r="F300" s="2">
        <v>0</v>
      </c>
      <c r="G300" s="3">
        <f t="shared" si="12"/>
        <v>94049.603829999993</v>
      </c>
      <c r="H300" s="3">
        <f t="shared" si="13"/>
        <v>0.17000000000007276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1887.17</v>
      </c>
      <c r="D301" s="2">
        <f>'PR-RAS'!E305</f>
        <v>1395.59</v>
      </c>
      <c r="E301" s="2">
        <v>0</v>
      </c>
      <c r="F301" s="2">
        <v>0</v>
      </c>
      <c r="G301" s="3">
        <f t="shared" si="12"/>
        <v>1403.5050000000001</v>
      </c>
      <c r="H301" s="3">
        <f t="shared" si="13"/>
        <v>0.58000000000015461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33566.239999999998</v>
      </c>
      <c r="D355" s="2">
        <f>'PR-RAS'!E360</f>
        <v>28178.36</v>
      </c>
      <c r="E355" s="2">
        <v>0</v>
      </c>
      <c r="F355" s="2">
        <v>0</v>
      </c>
      <c r="G355" s="3">
        <f t="shared" si="12"/>
        <v>31832.727839999996</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33566.239999999998</v>
      </c>
      <c r="D368" s="2">
        <f>'PR-RAS'!E373</f>
        <v>28178.36</v>
      </c>
      <c r="E368" s="2">
        <v>0</v>
      </c>
      <c r="F368" s="2">
        <v>0</v>
      </c>
      <c r="G368" s="3">
        <f t="shared" si="12"/>
        <v>33001.726319999994</v>
      </c>
      <c r="H368" s="3">
        <f t="shared" si="13"/>
        <v>0.59999999999854481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5992.76</v>
      </c>
      <c r="D374" s="2">
        <f>'PR-RAS'!E379</f>
        <v>2610.4899999999998</v>
      </c>
      <c r="E374" s="2">
        <v>0</v>
      </c>
      <c r="F374" s="2">
        <v>0</v>
      </c>
      <c r="G374" s="3">
        <f t="shared" si="12"/>
        <v>4182.7250199999999</v>
      </c>
      <c r="H374" s="3">
        <f t="shared" si="13"/>
        <v>0.72999999999956344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1138.94</v>
      </c>
      <c r="D375" s="2">
        <f>'PR-RAS'!E380</f>
        <v>1500</v>
      </c>
      <c r="E375" s="2">
        <v>0</v>
      </c>
      <c r="F375" s="2">
        <v>0</v>
      </c>
      <c r="G375" s="3">
        <f t="shared" si="12"/>
        <v>1547.9635600000001</v>
      </c>
      <c r="H375" s="3">
        <f t="shared" si="13"/>
        <v>5.999999999994543E-2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1300.48</v>
      </c>
      <c r="D377" s="2">
        <f>'PR-RAS'!E382</f>
        <v>0</v>
      </c>
      <c r="E377" s="2">
        <v>0</v>
      </c>
      <c r="F377" s="2">
        <v>0</v>
      </c>
      <c r="G377" s="3">
        <f t="shared" si="12"/>
        <v>488.98048</v>
      </c>
      <c r="H377" s="3">
        <f t="shared" si="13"/>
        <v>0.48000000000001819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3553.34</v>
      </c>
      <c r="D381" s="2">
        <f>'PR-RAS'!E386</f>
        <v>556</v>
      </c>
      <c r="E381" s="2">
        <v>0</v>
      </c>
      <c r="F381" s="2">
        <v>0</v>
      </c>
      <c r="G381" s="3">
        <f t="shared" si="12"/>
        <v>1772.8292000000001</v>
      </c>
      <c r="H381" s="3">
        <f t="shared" si="13"/>
        <v>0.34000000000014552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27573.48</v>
      </c>
      <c r="D388" s="2">
        <f>'PR-RAS'!E393</f>
        <v>25567.87</v>
      </c>
      <c r="E388" s="2">
        <v>0</v>
      </c>
      <c r="F388" s="2">
        <v>0</v>
      </c>
      <c r="G388" s="3">
        <f t="shared" si="12"/>
        <v>30460.468140000001</v>
      </c>
      <c r="H388" s="3">
        <f t="shared" si="13"/>
        <v>0.61000000000058208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27573.48</v>
      </c>
      <c r="D389" s="2">
        <f>'PR-RAS'!E394</f>
        <v>25567.87</v>
      </c>
      <c r="E389" s="2">
        <v>0</v>
      </c>
      <c r="F389" s="2">
        <v>0</v>
      </c>
      <c r="G389" s="3">
        <f t="shared" si="12"/>
        <v>30539.177360000001</v>
      </c>
      <c r="H389" s="3">
        <f t="shared" si="13"/>
        <v>0.61000000000058208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33566.239999999998</v>
      </c>
      <c r="D413" s="2">
        <f>'PR-RAS'!E418</f>
        <v>28178.36</v>
      </c>
      <c r="E413" s="2">
        <v>0</v>
      </c>
      <c r="F413" s="2">
        <v>0</v>
      </c>
      <c r="G413" s="3">
        <f t="shared" si="12"/>
        <v>37048.259519999992</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21108.01</v>
      </c>
      <c r="D415" s="2">
        <f>'PR-RAS'!E420</f>
        <v>25649.8</v>
      </c>
      <c r="E415" s="2">
        <v>0</v>
      </c>
      <c r="F415" s="2">
        <v>0</v>
      </c>
      <c r="G415" s="3">
        <f t="shared" si="12"/>
        <v>29976.750539999997</v>
      </c>
      <c r="H415" s="3">
        <f t="shared" si="13"/>
        <v>0.20999999999912689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2126358.8699999996</v>
      </c>
      <c r="D417" s="2">
        <f>'PR-RAS'!E422</f>
        <v>2321007.69</v>
      </c>
      <c r="E417" s="2">
        <v>0</v>
      </c>
      <c r="F417" s="2">
        <v>0</v>
      </c>
      <c r="G417" s="3">
        <f t="shared" si="12"/>
        <v>2815643.6880000001</v>
      </c>
      <c r="H417" s="3">
        <f t="shared" si="13"/>
        <v>0.44000000040978193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2137633.89</v>
      </c>
      <c r="D418" s="2">
        <f>'PR-RAS'!E423</f>
        <v>2474966.3099999996</v>
      </c>
      <c r="E418" s="2">
        <v>0</v>
      </c>
      <c r="F418" s="2">
        <v>0</v>
      </c>
      <c r="G418" s="3">
        <f t="shared" si="12"/>
        <v>2955515.2346699997</v>
      </c>
      <c r="H418" s="3">
        <f t="shared" si="13"/>
        <v>0.41999999945983291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11275.020000000484</v>
      </c>
      <c r="D420" s="2">
        <f>'PR-RAS'!E425</f>
        <v>153958.61999999965</v>
      </c>
      <c r="E420" s="2">
        <v>0</v>
      </c>
      <c r="F420" s="2">
        <v>0</v>
      </c>
      <c r="G420" s="3">
        <f t="shared" si="12"/>
        <v>133741.55693999989</v>
      </c>
      <c r="H420" s="3">
        <f t="shared" si="13"/>
        <v>0.40000000083819032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7751.1500000000015</v>
      </c>
      <c r="D421" s="2">
        <f>'PR-RAS'!E426</f>
        <v>0</v>
      </c>
      <c r="E421" s="2">
        <v>0</v>
      </c>
      <c r="F421" s="2">
        <v>0</v>
      </c>
      <c r="G421" s="3">
        <f t="shared" si="12"/>
        <v>3255.4830000000006</v>
      </c>
      <c r="H421" s="3">
        <f t="shared" si="13"/>
        <v>0.15000000000145519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3523.869999999999</v>
      </c>
      <c r="E422" s="2">
        <v>0</v>
      </c>
      <c r="F422" s="2">
        <v>0</v>
      </c>
      <c r="G422" s="3">
        <f t="shared" si="12"/>
        <v>2967.098539999999</v>
      </c>
      <c r="H422" s="3">
        <f t="shared" si="13"/>
        <v>0.13000000000101863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1887.17</v>
      </c>
      <c r="D423" s="2">
        <f>'PR-RAS'!E428</f>
        <v>156330</v>
      </c>
      <c r="E423" s="2">
        <v>0</v>
      </c>
      <c r="F423" s="2">
        <v>0</v>
      </c>
      <c r="G423" s="3">
        <f t="shared" si="12"/>
        <v>132738.90573999999</v>
      </c>
      <c r="H423" s="3">
        <f t="shared" si="13"/>
        <v>0.17000000000007276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2126358.8699999996</v>
      </c>
      <c r="D637" s="2">
        <f>'PR-RAS'!E643</f>
        <v>2321007.69</v>
      </c>
      <c r="E637" s="2">
        <v>0</v>
      </c>
      <c r="F637" s="2">
        <v>0</v>
      </c>
      <c r="G637" s="3">
        <f t="shared" si="14"/>
        <v>4304686.023</v>
      </c>
      <c r="H637" s="3">
        <f t="shared" si="15"/>
        <v>0.44000000040978193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2137633.89</v>
      </c>
      <c r="D638" s="2">
        <f>'PR-RAS'!E644</f>
        <v>2474966.3099999996</v>
      </c>
      <c r="E638" s="2">
        <v>0</v>
      </c>
      <c r="F638" s="2">
        <v>0</v>
      </c>
      <c r="G638" s="3">
        <f t="shared" si="14"/>
        <v>4514779.86687</v>
      </c>
      <c r="H638" s="3">
        <f t="shared" si="15"/>
        <v>0.41999999945983291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11275.020000000484</v>
      </c>
      <c r="D640" s="2">
        <f>'PR-RAS'!E646</f>
        <v>153958.61999999965</v>
      </c>
      <c r="E640" s="2">
        <v>0</v>
      </c>
      <c r="F640" s="2">
        <v>0</v>
      </c>
      <c r="G640" s="3">
        <f t="shared" si="14"/>
        <v>203963.85413999986</v>
      </c>
      <c r="H640" s="3">
        <f t="shared" si="15"/>
        <v>0.40000000083819032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7751.1500000000015</v>
      </c>
      <c r="D641" s="2">
        <f>'PR-RAS'!E647</f>
        <v>0</v>
      </c>
      <c r="E641" s="2">
        <v>0</v>
      </c>
      <c r="F641" s="2">
        <v>0</v>
      </c>
      <c r="G641" s="3">
        <f t="shared" si="14"/>
        <v>4960.7360000000008</v>
      </c>
      <c r="H641" s="3">
        <f t="shared" si="15"/>
        <v>0.15000000000145519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3523.869999999999</v>
      </c>
      <c r="E642" s="2">
        <v>0</v>
      </c>
      <c r="F642" s="2">
        <v>0</v>
      </c>
      <c r="G642" s="3">
        <f t="shared" si="14"/>
        <v>4517.6013399999983</v>
      </c>
      <c r="H642" s="3">
        <f t="shared" si="15"/>
        <v>0.13000000000101863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3523.8700000004828</v>
      </c>
      <c r="D644" s="2">
        <f>'PR-RAS'!E650</f>
        <v>157482.48999999964</v>
      </c>
      <c r="E644" s="2">
        <v>0</v>
      </c>
      <c r="F644" s="2">
        <v>0</v>
      </c>
      <c r="G644" s="3">
        <f t="shared" si="14"/>
        <v>204788.33054999984</v>
      </c>
      <c r="H644" s="3">
        <f t="shared" si="15"/>
        <v>0.61999999915860826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152743.74</v>
      </c>
      <c r="D645" s="2">
        <f>'PR-RAS'!E651</f>
        <v>0</v>
      </c>
      <c r="E645" s="2">
        <v>0</v>
      </c>
      <c r="F645" s="2">
        <v>0</v>
      </c>
      <c r="G645" s="3">
        <f t="shared" si="14"/>
        <v>98366.968559999994</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71</v>
      </c>
      <c r="E651" s="2">
        <v>0</v>
      </c>
      <c r="F651" s="2">
        <v>0</v>
      </c>
      <c r="G651" s="3">
        <f t="shared" si="14"/>
        <v>137.15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69</v>
      </c>
      <c r="E653" s="2">
        <v>0</v>
      </c>
      <c r="F653" s="2">
        <v>0</v>
      </c>
      <c r="G653" s="3">
        <f t="shared" si="14"/>
        <v>133.66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1891965.15</v>
      </c>
      <c r="D676" s="2">
        <f>'PR-RAS'!E683</f>
        <v>2052865.75</v>
      </c>
      <c r="E676" s="2">
        <v>0</v>
      </c>
      <c r="F676" s="2">
        <v>0</v>
      </c>
      <c r="G676" s="3">
        <f t="shared" si="14"/>
        <v>4048445.2387500005</v>
      </c>
      <c r="H676" s="3">
        <f t="shared" si="15"/>
        <v>0.39999999990686774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27113.49</v>
      </c>
      <c r="D678" s="2">
        <f>'PR-RAS'!E685</f>
        <v>24549.97</v>
      </c>
      <c r="E678" s="2">
        <v>0</v>
      </c>
      <c r="F678" s="2">
        <v>0</v>
      </c>
      <c r="G678" s="3">
        <f t="shared" si="14"/>
        <v>51596.492110000007</v>
      </c>
      <c r="H678" s="3">
        <f t="shared" si="15"/>
        <v>0.52000000000043656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57</v>
      </c>
      <c r="E679" s="2">
        <v>0</v>
      </c>
      <c r="F679" s="2">
        <v>0</v>
      </c>
      <c r="G679" s="3">
        <f t="shared" si="14"/>
        <v>77.292000000000002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2427.92</v>
      </c>
      <c r="D726" s="2">
        <f>'PR-RAS'!E733</f>
        <v>3862.6</v>
      </c>
      <c r="E726" s="2">
        <v>0</v>
      </c>
      <c r="F726" s="2">
        <v>0</v>
      </c>
      <c r="G726" s="3">
        <f t="shared" si="14"/>
        <v>7361.0119999999988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52579.96</v>
      </c>
      <c r="D727" s="2">
        <f>'PR-RAS'!E734</f>
        <v>51858.96</v>
      </c>
      <c r="E727" s="2">
        <v>0</v>
      </c>
      <c r="F727" s="2">
        <v>0</v>
      </c>
      <c r="G727" s="3">
        <f t="shared" si="14"/>
        <v>113472.26088</v>
      </c>
      <c r="H727" s="3">
        <f t="shared" si="15"/>
        <v>8.000000000174623E-2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3851.53</v>
      </c>
      <c r="D729" s="2">
        <f>'PR-RAS'!E736</f>
        <v>4225.55</v>
      </c>
      <c r="E729" s="2">
        <v>0</v>
      </c>
      <c r="F729" s="2">
        <v>0</v>
      </c>
      <c r="G729" s="3">
        <f t="shared" si="14"/>
        <v>8956.3146400000005</v>
      </c>
      <c r="H729" s="3">
        <f t="shared" si="15"/>
        <v>0.91999999999961801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264.91000000000003</v>
      </c>
      <c r="E730" s="2">
        <v>0</v>
      </c>
      <c r="F730" s="2">
        <v>0</v>
      </c>
      <c r="G730" s="3">
        <f t="shared" si="14"/>
        <v>386.23878000000002</v>
      </c>
      <c r="H730" s="3">
        <f t="shared" si="15"/>
        <v>8.9999999999974989E-2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2087.75</v>
      </c>
      <c r="E731" s="2">
        <v>0</v>
      </c>
      <c r="F731" s="2">
        <v>0</v>
      </c>
      <c r="G731" s="3">
        <f t="shared" si="14"/>
        <v>3048.1149999999998</v>
      </c>
      <c r="H731" s="3">
        <f t="shared" si="15"/>
        <v>0.25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1914</v>
      </c>
      <c r="E737" s="2">
        <v>0</v>
      </c>
      <c r="F737" s="2">
        <v>0</v>
      </c>
      <c r="G737" s="3">
        <f t="shared" si="28"/>
        <v>2817.4079999999999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2572544.19</v>
      </c>
      <c r="D1011" s="7">
        <f>BILANCA!E6</f>
        <v>2505482.75</v>
      </c>
      <c r="E1011" s="7">
        <v>0</v>
      </c>
      <c r="F1011" s="7">
        <v>0</v>
      </c>
      <c r="G1011" s="8">
        <f t="shared" ref="G1011:G1306" si="38">B1011/1000*C1011+B1011/500*D1011</f>
        <v>7583.5096900000008</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2389727.91</v>
      </c>
      <c r="D1012" s="2">
        <f>BILANCA!E7</f>
        <v>2323389.52</v>
      </c>
      <c r="E1012" s="2">
        <v>0</v>
      </c>
      <c r="F1012" s="2">
        <v>0</v>
      </c>
      <c r="G1012" s="3">
        <f t="shared" si="38"/>
        <v>14073.013900000002</v>
      </c>
      <c r="H1012" s="3">
        <f t="shared" si="35"/>
        <v>0.56999999983236194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96524.73000000001</v>
      </c>
      <c r="D1013" s="2">
        <f>BILANCA!E8</f>
        <v>96524.73000000001</v>
      </c>
      <c r="E1013" s="2">
        <v>0</v>
      </c>
      <c r="F1013" s="2">
        <v>0</v>
      </c>
      <c r="G1013" s="3">
        <f t="shared" si="38"/>
        <v>868.72257000000013</v>
      </c>
      <c r="H1013" s="3">
        <f t="shared" si="35"/>
        <v>0.53999999997904524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74026.55</v>
      </c>
      <c r="D1014" s="2">
        <f>BILANCA!E9</f>
        <v>74026.55</v>
      </c>
      <c r="E1014" s="2">
        <v>0</v>
      </c>
      <c r="F1014" s="2">
        <v>0</v>
      </c>
      <c r="G1014" s="3">
        <f t="shared" si="38"/>
        <v>888.31860000000006</v>
      </c>
      <c r="H1014" s="3">
        <f t="shared" si="35"/>
        <v>0.89999999999417923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22498.18</v>
      </c>
      <c r="D1015" s="2">
        <f>BILANCA!E10</f>
        <v>22498.18</v>
      </c>
      <c r="E1015" s="2">
        <v>0</v>
      </c>
      <c r="F1015" s="2">
        <v>0</v>
      </c>
      <c r="G1015" s="3">
        <f t="shared" si="38"/>
        <v>337.47270000000003</v>
      </c>
      <c r="H1015" s="3">
        <f t="shared" si="35"/>
        <v>0.36000000000058208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2293203.1800000002</v>
      </c>
      <c r="D1017" s="2">
        <f>BILANCA!E12</f>
        <v>2226864.79</v>
      </c>
      <c r="E1017" s="2">
        <v>0</v>
      </c>
      <c r="F1017" s="2">
        <v>0</v>
      </c>
      <c r="G1017" s="3">
        <f t="shared" si="38"/>
        <v>47228.529320000001</v>
      </c>
      <c r="H1017" s="3">
        <f t="shared" si="35"/>
        <v>0.39000000013038516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2236655.23</v>
      </c>
      <c r="D1018" s="2">
        <f>BILANCA!E13</f>
        <v>2186850.39</v>
      </c>
      <c r="E1018" s="2">
        <v>0</v>
      </c>
      <c r="F1018" s="2">
        <v>0</v>
      </c>
      <c r="G1018" s="3">
        <f t="shared" si="38"/>
        <v>52882.848079999996</v>
      </c>
      <c r="H1018" s="3">
        <f t="shared" si="35"/>
        <v>0.62000000011175871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3968171.73</v>
      </c>
      <c r="D1020" s="2">
        <f>BILANCA!E15</f>
        <v>3968171.73</v>
      </c>
      <c r="E1020" s="2">
        <v>0</v>
      </c>
      <c r="F1020" s="2">
        <v>0</v>
      </c>
      <c r="G1020" s="3">
        <f t="shared" si="38"/>
        <v>119045.15190000001</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13311.6</v>
      </c>
      <c r="D1022" s="2">
        <f>BILANCA!E17</f>
        <v>13311.6</v>
      </c>
      <c r="E1022" s="2">
        <v>0</v>
      </c>
      <c r="F1022" s="2">
        <v>0</v>
      </c>
      <c r="G1022" s="3">
        <f t="shared" si="38"/>
        <v>479.21760000000006</v>
      </c>
      <c r="H1022" s="3">
        <f t="shared" si="35"/>
        <v>0.7999999999992724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1744828.1</v>
      </c>
      <c r="D1023" s="2">
        <f>BILANCA!E18</f>
        <v>1794632.94</v>
      </c>
      <c r="E1023" s="2">
        <v>0</v>
      </c>
      <c r="F1023" s="2">
        <v>0</v>
      </c>
      <c r="G1023" s="3">
        <f t="shared" si="38"/>
        <v>69343.221739999994</v>
      </c>
      <c r="H1023" s="3">
        <f t="shared" si="35"/>
        <v>0.16000000014901161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53123.869999999995</v>
      </c>
      <c r="D1024" s="2">
        <f>BILANCA!E19</f>
        <v>36520.789999999979</v>
      </c>
      <c r="E1024" s="2">
        <v>0</v>
      </c>
      <c r="F1024" s="2">
        <v>0</v>
      </c>
      <c r="G1024" s="3">
        <f t="shared" si="38"/>
        <v>1766.3162999999995</v>
      </c>
      <c r="H1024" s="3">
        <f t="shared" si="35"/>
        <v>0.34000000002561137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276902.11</v>
      </c>
      <c r="D1025" s="2">
        <f>BILANCA!E20</f>
        <v>275422.77</v>
      </c>
      <c r="E1025" s="2">
        <v>0</v>
      </c>
      <c r="F1025" s="2">
        <v>0</v>
      </c>
      <c r="G1025" s="3">
        <f t="shared" si="38"/>
        <v>12416.214749999999</v>
      </c>
      <c r="H1025" s="3">
        <f t="shared" si="35"/>
        <v>0.33999999996740371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2215.41</v>
      </c>
      <c r="D1026" s="2">
        <f>BILANCA!E21</f>
        <v>2153.4699999999998</v>
      </c>
      <c r="E1026" s="2">
        <v>0</v>
      </c>
      <c r="F1026" s="2">
        <v>0</v>
      </c>
      <c r="G1026" s="3">
        <f t="shared" si="38"/>
        <v>104.35759999999999</v>
      </c>
      <c r="H1026" s="3">
        <f t="shared" si="35"/>
        <v>0.87999999999965439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14415.7</v>
      </c>
      <c r="D1027" s="2">
        <f>BILANCA!E22</f>
        <v>14415.7</v>
      </c>
      <c r="E1027" s="2">
        <v>0</v>
      </c>
      <c r="F1027" s="2">
        <v>0</v>
      </c>
      <c r="G1027" s="3">
        <f t="shared" si="38"/>
        <v>735.2007000000001</v>
      </c>
      <c r="H1027" s="3">
        <f t="shared" si="35"/>
        <v>0.59999999999854481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958.15</v>
      </c>
      <c r="D1028" s="2">
        <f>BILANCA!E23</f>
        <v>958.15</v>
      </c>
      <c r="E1028" s="2">
        <v>0</v>
      </c>
      <c r="F1028" s="2">
        <v>0</v>
      </c>
      <c r="G1028" s="3">
        <f t="shared" si="38"/>
        <v>51.740099999999991</v>
      </c>
      <c r="H1028" s="3">
        <f t="shared" si="35"/>
        <v>0.29999999999995453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181.25</v>
      </c>
      <c r="D1029" s="2">
        <f>BILANCA!E24</f>
        <v>181.25</v>
      </c>
      <c r="E1029" s="2">
        <v>0</v>
      </c>
      <c r="F1029" s="2">
        <v>0</v>
      </c>
      <c r="G1029" s="3">
        <f t="shared" si="38"/>
        <v>10.331250000000001</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64825.11</v>
      </c>
      <c r="D1030" s="2">
        <f>BILANCA!E25</f>
        <v>65379.6</v>
      </c>
      <c r="E1030" s="2">
        <v>0</v>
      </c>
      <c r="F1030" s="2">
        <v>0</v>
      </c>
      <c r="G1030" s="3">
        <f t="shared" si="38"/>
        <v>3911.6862000000001</v>
      </c>
      <c r="H1030" s="3">
        <f t="shared" si="35"/>
        <v>0.51000000000203727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47472.11</v>
      </c>
      <c r="D1031" s="2">
        <f>BILANCA!E26</f>
        <v>48028.11</v>
      </c>
      <c r="E1031" s="2">
        <v>0</v>
      </c>
      <c r="F1031" s="2">
        <v>0</v>
      </c>
      <c r="G1031" s="3">
        <f t="shared" si="38"/>
        <v>3014.0949300000002</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353845.97</v>
      </c>
      <c r="D1033" s="2">
        <f>BILANCA!E28</f>
        <v>370018.26</v>
      </c>
      <c r="E1033" s="2">
        <v>0</v>
      </c>
      <c r="F1033" s="2">
        <v>0</v>
      </c>
      <c r="G1033" s="3">
        <f t="shared" si="38"/>
        <v>25159.297269999999</v>
      </c>
      <c r="H1033" s="3">
        <f t="shared" si="35"/>
        <v>0.2900000000372529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3424.0799999999872</v>
      </c>
      <c r="D1040" s="2">
        <f>BILANCA!E35</f>
        <v>3493.6100000000151</v>
      </c>
      <c r="E1040" s="2">
        <v>0</v>
      </c>
      <c r="F1040" s="2">
        <v>0</v>
      </c>
      <c r="G1040" s="3">
        <f t="shared" si="38"/>
        <v>312.33900000000051</v>
      </c>
      <c r="H1040" s="3">
        <f t="shared" si="35"/>
        <v>0.46999999997206032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197380.33</v>
      </c>
      <c r="D1041" s="2">
        <f>BILANCA!E36</f>
        <v>222948.2</v>
      </c>
      <c r="E1041" s="2">
        <v>0</v>
      </c>
      <c r="F1041" s="2">
        <v>0</v>
      </c>
      <c r="G1041" s="3">
        <f t="shared" si="38"/>
        <v>19941.57863</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193956.25</v>
      </c>
      <c r="D1045" s="2">
        <f>BILANCA!E40</f>
        <v>219454.59</v>
      </c>
      <c r="E1045" s="2">
        <v>0</v>
      </c>
      <c r="F1045" s="2">
        <v>0</v>
      </c>
      <c r="G1045" s="3">
        <f t="shared" si="38"/>
        <v>22150.290050000003</v>
      </c>
      <c r="H1045" s="3">
        <f t="shared" si="35"/>
        <v>0.66000000000349246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12107.73</v>
      </c>
      <c r="D1059" s="2">
        <f>BILANCA!E54</f>
        <v>13072.31</v>
      </c>
      <c r="E1059" s="2">
        <v>0</v>
      </c>
      <c r="F1059" s="2">
        <v>0</v>
      </c>
      <c r="G1059" s="3">
        <f t="shared" si="38"/>
        <v>1874.3651500000001</v>
      </c>
      <c r="H1059" s="3">
        <f t="shared" si="35"/>
        <v>0.57999999999992724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12107.73</v>
      </c>
      <c r="D1060" s="2">
        <f>BILANCA!E55</f>
        <v>13072.31</v>
      </c>
      <c r="E1060" s="2">
        <v>0</v>
      </c>
      <c r="F1060" s="2">
        <v>0</v>
      </c>
      <c r="G1060" s="3">
        <f t="shared" si="38"/>
        <v>1912.6174999999998</v>
      </c>
      <c r="H1060" s="3">
        <f t="shared" si="35"/>
        <v>0.57999999999992724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182816.28</v>
      </c>
      <c r="D1074" s="2">
        <f>BILANCA!E69</f>
        <v>182093.23</v>
      </c>
      <c r="E1074" s="2">
        <v>0</v>
      </c>
      <c r="F1074" s="2">
        <v>0</v>
      </c>
      <c r="G1074" s="3">
        <f t="shared" si="38"/>
        <v>35008.175360000001</v>
      </c>
      <c r="H1074" s="3">
        <f t="shared" si="35"/>
        <v>0.51000000000931323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467.2</v>
      </c>
      <c r="D1087" s="2">
        <f>BILANCA!E82</f>
        <v>4694.7299999999996</v>
      </c>
      <c r="E1087" s="2">
        <v>0</v>
      </c>
      <c r="F1087" s="2">
        <v>0</v>
      </c>
      <c r="G1087" s="3">
        <f t="shared" si="38"/>
        <v>758.96281999999985</v>
      </c>
      <c r="H1087" s="3">
        <f t="shared" si="35"/>
        <v>0.47000000000042519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467.2</v>
      </c>
      <c r="D1092" s="2">
        <f>BILANCA!E87</f>
        <v>4694.7299999999996</v>
      </c>
      <c r="E1092" s="2">
        <v>0</v>
      </c>
      <c r="F1092" s="2">
        <v>0</v>
      </c>
      <c r="G1092" s="3">
        <f t="shared" si="38"/>
        <v>808.24611999999991</v>
      </c>
      <c r="H1092" s="3">
        <f t="shared" si="35"/>
        <v>0.47000000000042519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29605.339999999997</v>
      </c>
      <c r="D1152" s="2">
        <f>BILANCA!E147</f>
        <v>177398.5</v>
      </c>
      <c r="E1152" s="2">
        <v>0</v>
      </c>
      <c r="F1152" s="2">
        <v>0</v>
      </c>
      <c r="G1152" s="3">
        <f t="shared" si="38"/>
        <v>54585.132279999998</v>
      </c>
      <c r="H1152" s="3">
        <f t="shared" si="41"/>
        <v>0.83999999999650754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154934.41</v>
      </c>
      <c r="E1155" s="2">
        <v>0</v>
      </c>
      <c r="F1155" s="2">
        <v>0</v>
      </c>
      <c r="G1155" s="3">
        <f t="shared" si="38"/>
        <v>44930.978899999995</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154934.41</v>
      </c>
      <c r="E1161" s="2">
        <v>0</v>
      </c>
      <c r="F1161" s="2">
        <v>0</v>
      </c>
      <c r="G1161" s="3">
        <f t="shared" si="38"/>
        <v>46790.19182</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1887.17</v>
      </c>
      <c r="D1166" s="2">
        <f>BILANCA!E161</f>
        <v>1395.59</v>
      </c>
      <c r="E1166" s="2">
        <v>0</v>
      </c>
      <c r="F1166" s="2">
        <v>0</v>
      </c>
      <c r="G1166" s="3">
        <f t="shared" si="38"/>
        <v>729.82259999999997</v>
      </c>
      <c r="H1166" s="3">
        <f t="shared" si="41"/>
        <v>0.58000000000015461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27718.17</v>
      </c>
      <c r="D1167" s="2">
        <f>BILANCA!E162</f>
        <v>21068.5</v>
      </c>
      <c r="E1167" s="2">
        <v>0</v>
      </c>
      <c r="F1167" s="2">
        <v>0</v>
      </c>
      <c r="G1167" s="3">
        <f t="shared" si="38"/>
        <v>10967.261689999999</v>
      </c>
      <c r="H1167" s="3">
        <f t="shared" si="41"/>
        <v>0.66999999999825377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152743.74</v>
      </c>
      <c r="D1176" s="2">
        <f>BILANCA!E171</f>
        <v>0</v>
      </c>
      <c r="E1176" s="2">
        <v>0</v>
      </c>
      <c r="F1176" s="2">
        <v>0</v>
      </c>
      <c r="G1176" s="3">
        <f t="shared" si="38"/>
        <v>25355.46084</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152743.74</v>
      </c>
      <c r="D1179" s="2">
        <f>BILANCA!E174</f>
        <v>0</v>
      </c>
      <c r="E1179" s="2">
        <v>0</v>
      </c>
      <c r="F1179" s="2">
        <v>0</v>
      </c>
      <c r="G1179" s="3">
        <f t="shared" si="38"/>
        <v>25813.692060000001</v>
      </c>
      <c r="H1179" s="3">
        <f t="shared" si="41"/>
        <v>0.26000000000931323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2572544.19</v>
      </c>
      <c r="D1180" s="2">
        <f>BILANCA!E176</f>
        <v>2505482.7500000005</v>
      </c>
      <c r="E1180" s="2">
        <v>0</v>
      </c>
      <c r="F1180" s="2">
        <v>0</v>
      </c>
      <c r="G1180" s="3">
        <f t="shared" si="38"/>
        <v>1289196.6473000003</v>
      </c>
      <c r="H1180" s="3">
        <f t="shared" si="41"/>
        <v>0.43999999947845936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184452.98</v>
      </c>
      <c r="D1181" s="2">
        <f>BILANCA!E177</f>
        <v>183245.72</v>
      </c>
      <c r="E1181" s="2">
        <v>0</v>
      </c>
      <c r="F1181" s="2">
        <v>0</v>
      </c>
      <c r="G1181" s="3">
        <f t="shared" si="38"/>
        <v>94211.495820000011</v>
      </c>
      <c r="H1181" s="3">
        <f t="shared" si="41"/>
        <v>0.29999999998835847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184452.98</v>
      </c>
      <c r="D1182" s="2">
        <f>BILANCA!E178</f>
        <v>183245.72</v>
      </c>
      <c r="E1182" s="2">
        <v>0</v>
      </c>
      <c r="F1182" s="2">
        <v>0</v>
      </c>
      <c r="G1182" s="3">
        <f t="shared" si="38"/>
        <v>94762.440239999996</v>
      </c>
      <c r="H1182" s="3">
        <f t="shared" si="41"/>
        <v>0.29999999998835847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155696.67000000001</v>
      </c>
      <c r="D1183" s="2">
        <f>BILANCA!E179</f>
        <v>167104.94</v>
      </c>
      <c r="E1183" s="2">
        <v>0</v>
      </c>
      <c r="F1183" s="2">
        <v>0</v>
      </c>
      <c r="G1183" s="3">
        <f t="shared" si="38"/>
        <v>84753.833149999991</v>
      </c>
      <c r="H1183" s="3">
        <f t="shared" si="41"/>
        <v>0.38999999998486601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28648.68</v>
      </c>
      <c r="D1184" s="2">
        <f>BILANCA!E180</f>
        <v>16140.78</v>
      </c>
      <c r="E1184" s="2">
        <v>0</v>
      </c>
      <c r="F1184" s="2">
        <v>0</v>
      </c>
      <c r="G1184" s="3">
        <f t="shared" si="38"/>
        <v>10601.86176</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107.63</v>
      </c>
      <c r="D1200" s="2">
        <f>BILANCA!E196</f>
        <v>0</v>
      </c>
      <c r="E1200" s="2">
        <v>0</v>
      </c>
      <c r="F1200" s="2">
        <v>0</v>
      </c>
      <c r="G1200" s="3">
        <f t="shared" si="38"/>
        <v>20.4497</v>
      </c>
      <c r="H1200" s="3">
        <f t="shared" si="41"/>
        <v>0.37000000000000455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2388091.21</v>
      </c>
      <c r="D1255" s="2">
        <f>BILANCA!E251</f>
        <v>2322237.0300000003</v>
      </c>
      <c r="E1255" s="2">
        <v>0</v>
      </c>
      <c r="F1255" s="2">
        <v>0</v>
      </c>
      <c r="G1255" s="3">
        <f t="shared" si="38"/>
        <v>1722978.4911500001</v>
      </c>
      <c r="H1255" s="3">
        <f t="shared" si="41"/>
        <v>0.24000000022351742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2389727.91</v>
      </c>
      <c r="D1256" s="2">
        <f>BILANCA!E252</f>
        <v>2323389.52</v>
      </c>
      <c r="E1256" s="2">
        <v>0</v>
      </c>
      <c r="F1256" s="2">
        <v>0</v>
      </c>
      <c r="G1256" s="3">
        <f t="shared" si="38"/>
        <v>1730980.7097</v>
      </c>
      <c r="H1256" s="3">
        <f t="shared" si="41"/>
        <v>0.56999999983236194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2389727.91</v>
      </c>
      <c r="D1257" s="2">
        <f>BILANCA!E253</f>
        <v>2323389.52</v>
      </c>
      <c r="E1257" s="2">
        <v>0</v>
      </c>
      <c r="F1257" s="2">
        <v>0</v>
      </c>
      <c r="G1257" s="3">
        <f t="shared" si="38"/>
        <v>1738017.2166499998</v>
      </c>
      <c r="H1257" s="3">
        <f t="shared" si="41"/>
        <v>0.56999999983236194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-3523.869999999999</v>
      </c>
      <c r="D1259" s="2">
        <f>BILANCA!E255</f>
        <v>-157482.49</v>
      </c>
      <c r="E1259" s="2">
        <v>0</v>
      </c>
      <c r="F1259" s="2">
        <v>0</v>
      </c>
      <c r="G1259" s="3">
        <f t="shared" si="38"/>
        <v>-79303.723649999985</v>
      </c>
      <c r="H1259" s="3">
        <f t="shared" si="41"/>
        <v>0.61999999999170541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22125.93</v>
      </c>
      <c r="D1260" s="2">
        <f>BILANCA!E256</f>
        <v>0</v>
      </c>
      <c r="E1260" s="2">
        <v>0</v>
      </c>
      <c r="F1260" s="2">
        <v>0</v>
      </c>
      <c r="G1260" s="3">
        <f t="shared" si="38"/>
        <v>5531.4825000000001</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22125.93</v>
      </c>
      <c r="D1261" s="2">
        <f>BILANCA!E257</f>
        <v>0</v>
      </c>
      <c r="E1261" s="2">
        <v>0</v>
      </c>
      <c r="F1261" s="2">
        <v>0</v>
      </c>
      <c r="G1261" s="3">
        <f t="shared" si="38"/>
        <v>5553.6084300000002</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25649.8</v>
      </c>
      <c r="D1264" s="2">
        <f>BILANCA!E260</f>
        <v>157482.49</v>
      </c>
      <c r="E1264" s="2">
        <v>0</v>
      </c>
      <c r="F1264" s="2">
        <v>0</v>
      </c>
      <c r="G1264" s="3">
        <f t="shared" si="38"/>
        <v>86516.154119999992</v>
      </c>
      <c r="H1264" s="3">
        <f t="shared" si="41"/>
        <v>0.68999999999141437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106140.83</v>
      </c>
      <c r="E1265" s="2">
        <v>0</v>
      </c>
      <c r="F1265" s="2">
        <v>0</v>
      </c>
      <c r="G1265" s="3">
        <f t="shared" si="38"/>
        <v>54131.823300000004</v>
      </c>
      <c r="H1265" s="3">
        <f t="shared" si="41"/>
        <v>0.16999999999825377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25649.8</v>
      </c>
      <c r="D1266" s="2">
        <f>BILANCA!E262</f>
        <v>51341.66</v>
      </c>
      <c r="E1266" s="2">
        <v>0</v>
      </c>
      <c r="F1266" s="2">
        <v>0</v>
      </c>
      <c r="G1266" s="3">
        <f t="shared" si="38"/>
        <v>32853.278720000002</v>
      </c>
      <c r="H1266" s="3">
        <f t="shared" si="41"/>
        <v>0.53999999999723514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1887.17</v>
      </c>
      <c r="D1278" s="2">
        <f>BILANCA!E274</f>
        <v>156330</v>
      </c>
      <c r="E1278" s="2">
        <v>0</v>
      </c>
      <c r="F1278" s="2">
        <v>0</v>
      </c>
      <c r="G1278" s="3">
        <f t="shared" si="38"/>
        <v>84298.641560000004</v>
      </c>
      <c r="H1278" s="3">
        <f t="shared" si="41"/>
        <v>0.17000000000007276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154934.41</v>
      </c>
      <c r="E1281" s="2">
        <v>0</v>
      </c>
      <c r="F1281" s="2">
        <v>0</v>
      </c>
      <c r="G1281" s="3">
        <f t="shared" si="48"/>
        <v>83974.450220000013</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154934.41</v>
      </c>
      <c r="E1287" s="2">
        <v>0</v>
      </c>
      <c r="F1287" s="2">
        <v>0</v>
      </c>
      <c r="G1287" s="3">
        <f t="shared" si="48"/>
        <v>85833.663140000004</v>
      </c>
      <c r="H1287" s="3">
        <f t="shared" si="49"/>
        <v>0.41000000000349246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1887.17</v>
      </c>
      <c r="D1292" s="2">
        <f>BILANCA!E288</f>
        <v>1395.59</v>
      </c>
      <c r="E1292" s="2">
        <v>0</v>
      </c>
      <c r="F1292" s="2">
        <v>0</v>
      </c>
      <c r="G1292" s="3">
        <f t="shared" si="48"/>
        <v>1319.2946999999999</v>
      </c>
      <c r="H1292" s="3">
        <f t="shared" si="49"/>
        <v>0.58000000000015461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1623049.24</v>
      </c>
      <c r="D1301" s="2">
        <f>BILANCA!E297</f>
        <v>1623049.24</v>
      </c>
      <c r="E1301" s="2">
        <v>0</v>
      </c>
      <c r="F1301" s="2">
        <v>0</v>
      </c>
      <c r="G1301" s="3">
        <f t="shared" si="38"/>
        <v>1416921.9865199998</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1623049.24</v>
      </c>
      <c r="D1302" s="2">
        <f>BILANCA!E298</f>
        <v>1623049.24</v>
      </c>
      <c r="E1302" s="2">
        <v>0</v>
      </c>
      <c r="F1302" s="2">
        <v>0</v>
      </c>
      <c r="G1302" s="3">
        <f t="shared" si="38"/>
        <v>1421791.13424</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29605.34</v>
      </c>
      <c r="D1306" s="2">
        <f>BILANCA!E303</f>
        <v>177398.5</v>
      </c>
      <c r="E1306" s="2">
        <v>0</v>
      </c>
      <c r="F1306" s="2">
        <v>0</v>
      </c>
      <c r="G1306" s="3">
        <f t="shared" si="38"/>
        <v>113783.09264</v>
      </c>
      <c r="H1306" s="3">
        <f t="shared" si="41"/>
        <v>0.84000000000014552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467.2</v>
      </c>
      <c r="D1311" s="2">
        <f>BILANCA!E308</f>
        <v>4694.7299999999996</v>
      </c>
      <c r="E1311" s="2">
        <v>0</v>
      </c>
      <c r="F1311" s="2">
        <v>0</v>
      </c>
      <c r="G1311" s="3">
        <f t="shared" si="52"/>
        <v>2966.8546599999995</v>
      </c>
      <c r="H1311" s="3">
        <f t="shared" si="41"/>
        <v>0.47000000000042519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27718.17</v>
      </c>
      <c r="D1338" s="2">
        <f>BILANCA!E335</f>
        <v>21068.5</v>
      </c>
      <c r="E1338" s="2">
        <v>0</v>
      </c>
      <c r="F1338" s="2">
        <v>0</v>
      </c>
      <c r="G1338" s="3">
        <f t="shared" si="52"/>
        <v>22912.495759999998</v>
      </c>
      <c r="H1338" s="3">
        <f t="shared" si="41"/>
        <v>0.66999999999825377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184452.98</v>
      </c>
      <c r="D1339" s="2">
        <f>BILANCA!E336</f>
        <v>183245.72</v>
      </c>
      <c r="E1339" s="2">
        <v>0</v>
      </c>
      <c r="F1339" s="2">
        <v>0</v>
      </c>
      <c r="G1339" s="3">
        <f t="shared" si="52"/>
        <v>181260.71418000001</v>
      </c>
      <c r="H1339" s="3">
        <f t="shared" si="41"/>
        <v>0.29999999998835847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1623049.24</v>
      </c>
      <c r="D1390" s="2">
        <f>BILANCA!E387</f>
        <v>1623049.24</v>
      </c>
      <c r="E1390" s="2">
        <v>0</v>
      </c>
      <c r="F1390" s="2">
        <v>0</v>
      </c>
      <c r="G1390" s="3">
        <f t="shared" ref="G1390:G1399" si="61">B1390/1000*C1390+B1390/500*D1390</f>
        <v>1850276.1336000001</v>
      </c>
      <c r="H1390" s="3">
        <f t="shared" ref="H1390:H1399" si="62">ABS(C1390-ROUND(C1390,0))+ABS(D1390-ROUND(D1390,0))</f>
        <v>0.47999999998137355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2137633.89</v>
      </c>
      <c r="D1510" s="2">
        <f>'RAS-funkcijski'!E114</f>
        <v>2474966.31</v>
      </c>
      <c r="E1510" s="2">
        <v>0</v>
      </c>
      <c r="F1510" s="2">
        <v>0</v>
      </c>
      <c r="G1510" s="3">
        <f t="shared" si="52"/>
        <v>779632.31610000005</v>
      </c>
      <c r="H1510" s="3">
        <f t="shared" si="63"/>
        <v>0.41999999992549419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2049255.06</v>
      </c>
      <c r="D1511" s="2">
        <f>'RAS-funkcijski'!E115</f>
        <v>2388313.08</v>
      </c>
      <c r="E1511" s="2">
        <v>0</v>
      </c>
      <c r="F1511" s="2">
        <v>0</v>
      </c>
      <c r="G1511" s="3">
        <f t="shared" si="52"/>
        <v>757672.81542</v>
      </c>
      <c r="H1511" s="3">
        <f t="shared" si="63"/>
        <v>0.14000000013038516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2049255.06</v>
      </c>
      <c r="D1513" s="2">
        <f>'RAS-funkcijski'!E117</f>
        <v>2388313.08</v>
      </c>
      <c r="E1513" s="2">
        <v>0</v>
      </c>
      <c r="F1513" s="2">
        <v>0</v>
      </c>
      <c r="G1513" s="3">
        <f t="shared" si="52"/>
        <v>771324.57786000008</v>
      </c>
      <c r="H1513" s="3">
        <f t="shared" si="63"/>
        <v>0.14000000013038516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88378.83</v>
      </c>
      <c r="D1522" s="2">
        <f>'RAS-funkcijski'!E126</f>
        <v>86653.23</v>
      </c>
      <c r="E1522" s="2">
        <v>0</v>
      </c>
      <c r="F1522" s="2">
        <v>0</v>
      </c>
      <c r="G1522" s="3">
        <f t="shared" si="52"/>
        <v>31925.605380000001</v>
      </c>
      <c r="H1522" s="3">
        <f t="shared" si="63"/>
        <v>0.39999999999417923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2137633.89</v>
      </c>
      <c r="D1537" s="14">
        <f>'RAS-funkcijski'!E141</f>
        <v>2474966.31</v>
      </c>
      <c r="E1537" s="14">
        <v>0</v>
      </c>
      <c r="F1537" s="14">
        <v>0</v>
      </c>
      <c r="G1537" s="15">
        <f t="shared" si="52"/>
        <v>970996.61187000014</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97558.03</v>
      </c>
      <c r="E1538" s="7">
        <v>0</v>
      </c>
      <c r="F1538" s="7">
        <v>0</v>
      </c>
      <c r="G1538" s="8">
        <f t="shared" si="52"/>
        <v>195.11606</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97558.03</v>
      </c>
      <c r="E1539" s="2">
        <v>0</v>
      </c>
      <c r="F1539" s="2">
        <v>0</v>
      </c>
      <c r="G1539" s="3">
        <f t="shared" si="52"/>
        <v>390.23212000000001</v>
      </c>
      <c r="H1539" s="3">
        <f t="shared" si="63"/>
        <v>2.9999999998835847E-2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97558.03</v>
      </c>
      <c r="E1540" s="2">
        <v>0</v>
      </c>
      <c r="F1540" s="2">
        <v>0</v>
      </c>
      <c r="G1540" s="3">
        <f t="shared" si="52"/>
        <v>585.34817999999996</v>
      </c>
      <c r="H1540" s="3">
        <f t="shared" si="63"/>
        <v>2.9999999998835847E-2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97558.03</v>
      </c>
      <c r="E1542" s="2">
        <v>0</v>
      </c>
      <c r="F1542" s="2">
        <v>0</v>
      </c>
      <c r="G1542" s="3">
        <f t="shared" si="52"/>
        <v>975.58029999999997</v>
      </c>
      <c r="H1542" s="3">
        <f t="shared" si="63"/>
        <v>2.9999999998835847E-2</v>
      </c>
      <c r="I1542" s="11">
        <f t="shared" si="64"/>
        <v>29.267408998864273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184452.98</v>
      </c>
      <c r="D1582" s="7"/>
      <c r="E1582" s="7">
        <v>0</v>
      </c>
      <c r="F1582" s="7">
        <v>0</v>
      </c>
      <c r="G1582" s="8">
        <f t="shared" ref="G1582:G1686" si="70">B1582/1000*C1582</f>
        <v>184.45298000000003</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2342406.9300000002</v>
      </c>
      <c r="D1583" s="2">
        <v>0</v>
      </c>
      <c r="E1583" s="2">
        <v>0</v>
      </c>
      <c r="F1583" s="2">
        <v>0</v>
      </c>
      <c r="G1583" s="3">
        <f t="shared" si="70"/>
        <v>4684.8138600000002</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679.87</v>
      </c>
      <c r="D1584" s="2">
        <v>0</v>
      </c>
      <c r="E1584" s="2">
        <v>0</v>
      </c>
      <c r="F1584" s="2">
        <v>0</v>
      </c>
      <c r="G1584" s="3">
        <f t="shared" si="70"/>
        <v>2.0396100000000001</v>
      </c>
      <c r="H1584" s="3">
        <f t="shared" si="71"/>
        <v>0.12999999999999545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2305006.15</v>
      </c>
      <c r="D1585" s="2">
        <v>0</v>
      </c>
      <c r="E1585" s="2">
        <v>0</v>
      </c>
      <c r="F1585" s="2">
        <v>0</v>
      </c>
      <c r="G1585" s="3">
        <f t="shared" si="70"/>
        <v>9220.0246000000006</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2014211.08</v>
      </c>
      <c r="D1586" s="2">
        <v>0</v>
      </c>
      <c r="E1586" s="2">
        <v>0</v>
      </c>
      <c r="F1586" s="2">
        <v>0</v>
      </c>
      <c r="G1586" s="3">
        <f t="shared" si="70"/>
        <v>10071.055400000001</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290795.07</v>
      </c>
      <c r="D1587" s="2">
        <v>0</v>
      </c>
      <c r="E1587" s="2">
        <v>0</v>
      </c>
      <c r="F1587" s="2">
        <v>0</v>
      </c>
      <c r="G1587" s="3">
        <f t="shared" si="70"/>
        <v>1744.7704200000001</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27566.87</v>
      </c>
      <c r="D1594" s="2">
        <v>0</v>
      </c>
      <c r="E1594" s="2">
        <v>0</v>
      </c>
      <c r="F1594" s="2">
        <v>0</v>
      </c>
      <c r="G1594" s="3">
        <f t="shared" si="70"/>
        <v>358.36930999999998</v>
      </c>
      <c r="H1594" s="3">
        <f t="shared" si="71"/>
        <v>0.13000000000101863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9154.0400000000009</v>
      </c>
      <c r="D1601" s="2">
        <v>0</v>
      </c>
      <c r="E1601" s="2">
        <v>0</v>
      </c>
      <c r="F1601" s="2">
        <v>0</v>
      </c>
      <c r="G1601" s="3">
        <f>B1601/1000*C1601</f>
        <v>183.08080000000001</v>
      </c>
      <c r="H1601" s="3">
        <f>ABS(C1601-ROUND(C1601,0))</f>
        <v>4.0000000000873115E-2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2343614.1900000004</v>
      </c>
      <c r="D1602" s="2">
        <v>0</v>
      </c>
      <c r="E1602" s="2">
        <v>0</v>
      </c>
      <c r="F1602" s="2">
        <v>0</v>
      </c>
      <c r="G1602" s="3">
        <f t="shared" si="70"/>
        <v>49215.897990000012</v>
      </c>
      <c r="H1602" s="3">
        <f t="shared" si="71"/>
        <v>0.19000000040978193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787.5</v>
      </c>
      <c r="D1603" s="2">
        <v>0</v>
      </c>
      <c r="E1603" s="2">
        <v>0</v>
      </c>
      <c r="F1603" s="2">
        <v>0</v>
      </c>
      <c r="G1603" s="3">
        <f t="shared" si="70"/>
        <v>17.324999999999999</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2306105.7800000003</v>
      </c>
      <c r="D1604" s="2">
        <v>0</v>
      </c>
      <c r="E1604" s="2">
        <v>0</v>
      </c>
      <c r="F1604" s="2">
        <v>0</v>
      </c>
      <c r="G1604" s="3">
        <f t="shared" si="70"/>
        <v>53040.432940000006</v>
      </c>
      <c r="H1604" s="3">
        <f t="shared" si="71"/>
        <v>0.21999999973922968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2002802.81</v>
      </c>
      <c r="D1605" s="2">
        <v>0</v>
      </c>
      <c r="E1605" s="2">
        <v>0</v>
      </c>
      <c r="F1605" s="2">
        <v>0</v>
      </c>
      <c r="G1605" s="3">
        <f t="shared" si="70"/>
        <v>48067.267440000003</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303302.96999999997</v>
      </c>
      <c r="D1606" s="2">
        <v>0</v>
      </c>
      <c r="E1606" s="2">
        <v>0</v>
      </c>
      <c r="F1606" s="2">
        <v>0</v>
      </c>
      <c r="G1606" s="3">
        <f t="shared" si="70"/>
        <v>7582.5742499999997</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27566.87</v>
      </c>
      <c r="D1613" s="2">
        <v>0</v>
      </c>
      <c r="E1613" s="2">
        <v>0</v>
      </c>
      <c r="F1613" s="2">
        <v>0</v>
      </c>
      <c r="G1613" s="3">
        <f t="shared" si="70"/>
        <v>882.13983999999994</v>
      </c>
      <c r="H1613" s="3">
        <f t="shared" si="71"/>
        <v>0.13000000000101863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9154.0400000000009</v>
      </c>
      <c r="D1620" s="2">
        <v>0</v>
      </c>
      <c r="E1620" s="2">
        <v>0</v>
      </c>
      <c r="F1620" s="2">
        <v>0</v>
      </c>
      <c r="G1620" s="3">
        <f>B1620/1000*C1620</f>
        <v>357.00756000000001</v>
      </c>
      <c r="H1620" s="3">
        <f>ABS(C1620-ROUND(C1620,0))</f>
        <v>4.0000000000873115E-2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183245.71999999974</v>
      </c>
      <c r="D1621" s="2">
        <v>0</v>
      </c>
      <c r="E1621" s="2">
        <v>0</v>
      </c>
      <c r="F1621" s="2">
        <v>0</v>
      </c>
      <c r="G1621" s="3">
        <f t="shared" si="70"/>
        <v>7329.8287999999893</v>
      </c>
      <c r="H1621" s="3">
        <f t="shared" si="71"/>
        <v>0.28000000026077032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183245.72</v>
      </c>
      <c r="D1681" s="2">
        <v>0</v>
      </c>
      <c r="E1681" s="2">
        <v>0</v>
      </c>
      <c r="F1681" s="2">
        <v>0</v>
      </c>
      <c r="G1681" s="3">
        <f t="shared" si="70"/>
        <v>18324.572</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183245.72</v>
      </c>
      <c r="D1683" s="2">
        <v>0</v>
      </c>
      <c r="E1683" s="2">
        <v>0</v>
      </c>
      <c r="F1683" s="2">
        <v>0</v>
      </c>
      <c r="G1683" s="3">
        <f t="shared" si="70"/>
        <v>18691.063439999998</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9216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2126358.8699999996</v>
      </c>
      <c r="I17" s="275">
        <f>'PR-RAS'!E6</f>
        <v>2321007.69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2104067.65</v>
      </c>
      <c r="I18" s="275">
        <f>'PR-RAS'!E152</f>
        <v>2446787.9499999997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3523.8700000004828</v>
      </c>
      <c r="I20" s="275">
        <f>'PR-RAS'!E650</f>
        <v>157482.48999999964</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2389727.91</v>
      </c>
      <c r="I22" s="275">
        <f>BILANCA!E7</f>
        <v>2323389.52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182816.28</v>
      </c>
      <c r="I23" s="275">
        <f>BILANCA!E69</f>
        <v>182093.23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184452.98</v>
      </c>
      <c r="I24" s="275">
        <f>BILANCA!E177</f>
        <v>183245.72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2388091.21</v>
      </c>
      <c r="I25" s="275">
        <f>BILANCA!E251</f>
        <v>2322237.0300000003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2137633.89</v>
      </c>
      <c r="I30" s="275">
        <f>'RAS-funkcijski'!E114</f>
        <v>2474966.31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2137633.89</v>
      </c>
      <c r="I31" s="275">
        <f>'RAS-funkcijski'!E141</f>
        <v>2474966.31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97558.03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184452.98</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183245.71999999974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183245.72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2126358.8699999996</v>
      </c>
      <c r="E6" s="60">
        <f>E7+E43+E49+E82+E106+E125+E134+E140</f>
        <v>2321007.69</v>
      </c>
      <c r="F6" s="45">
        <f t="shared" ref="F6:F132" si="0">IF(D6&lt;&gt;0,IF(E6/D6&gt;=100,"&gt;&gt;100",E6/D6*100),"-")</f>
        <v>109.15409072034959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1919078.64</v>
      </c>
      <c r="E49" s="60">
        <f>E50+E53+E58+E61+E64+E68+E71+E74+E77</f>
        <v>2077472.72</v>
      </c>
      <c r="F49" s="45">
        <f t="shared" si="0"/>
        <v>108.2536523881064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1919078.64</v>
      </c>
      <c r="E68" s="60">
        <f t="shared" si="11"/>
        <v>2077472.72</v>
      </c>
      <c r="F68" s="45">
        <f t="shared" si="0"/>
        <v>108.2536523881064</v>
      </c>
    </row>
    <row r="69" spans="1:6" ht="12.75" customHeight="1" x14ac:dyDescent="0.2">
      <c r="A69" s="63" t="s">
        <v>141</v>
      </c>
      <c r="B69" s="64" t="s">
        <v>142</v>
      </c>
      <c r="C69" s="247" t="s">
        <v>141</v>
      </c>
      <c r="D69" s="194">
        <v>1891965.15</v>
      </c>
      <c r="E69" s="194">
        <v>2052865.75</v>
      </c>
      <c r="F69" s="45">
        <f t="shared" si="0"/>
        <v>108.50441669076199</v>
      </c>
    </row>
    <row r="70" spans="1:6" ht="24" x14ac:dyDescent="0.2">
      <c r="A70" s="63" t="s">
        <v>143</v>
      </c>
      <c r="B70" s="64" t="s">
        <v>144</v>
      </c>
      <c r="C70" s="247" t="s">
        <v>143</v>
      </c>
      <c r="D70" s="194">
        <v>27113.49</v>
      </c>
      <c r="E70" s="194">
        <v>24606.97</v>
      </c>
      <c r="F70" s="45">
        <f t="shared" si="0"/>
        <v>90.755450515592045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860.26</v>
      </c>
      <c r="E106" s="60">
        <f>E107+E112+E120+E124</f>
        <v>2607.88</v>
      </c>
      <c r="F106" s="45">
        <f t="shared" si="0"/>
        <v>303.15021040150657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860.26</v>
      </c>
      <c r="E112" s="60">
        <f t="shared" si="20"/>
        <v>2607.88</v>
      </c>
      <c r="F112" s="45">
        <f t="shared" si="0"/>
        <v>303.15021040150657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860.26</v>
      </c>
      <c r="E117" s="194">
        <v>2607.88</v>
      </c>
      <c r="F117" s="45">
        <f t="shared" si="0"/>
        <v>303.15021040150657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16199.18</v>
      </c>
      <c r="E125" s="60">
        <f t="shared" si="22"/>
        <v>16154.44</v>
      </c>
      <c r="F125" s="45">
        <f t="shared" si="0"/>
        <v>99.723813180667179</v>
      </c>
    </row>
    <row r="126" spans="1:6" ht="12.75" customHeight="1" x14ac:dyDescent="0.2">
      <c r="A126" s="63">
        <v>661</v>
      </c>
      <c r="B126" s="65" t="s">
        <v>255</v>
      </c>
      <c r="C126" s="247" t="s">
        <v>256</v>
      </c>
      <c r="D126" s="60">
        <f t="shared" ref="D126:E126" si="23">SUM(D127:D128)</f>
        <v>16199.18</v>
      </c>
      <c r="E126" s="60">
        <f t="shared" si="23"/>
        <v>15599.95</v>
      </c>
      <c r="F126" s="45">
        <f t="shared" si="0"/>
        <v>96.300862142404739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16199.18</v>
      </c>
      <c r="E128" s="194">
        <v>15599.95</v>
      </c>
      <c r="F128" s="45">
        <f t="shared" si="0"/>
        <v>96.300862142404739</v>
      </c>
    </row>
    <row r="129" spans="1:6" ht="36" x14ac:dyDescent="0.2">
      <c r="A129" s="63">
        <v>663</v>
      </c>
      <c r="B129" s="182" t="s">
        <v>261</v>
      </c>
      <c r="C129" s="247" t="s">
        <v>262</v>
      </c>
      <c r="D129" s="60">
        <f t="shared" ref="D129:E129" si="24">SUM(D130:D133)</f>
        <v>0</v>
      </c>
      <c r="E129" s="60">
        <f t="shared" si="24"/>
        <v>554.49</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190220.78999999998</v>
      </c>
      <c r="E134" s="60">
        <f t="shared" si="25"/>
        <v>224772.65000000002</v>
      </c>
      <c r="F134" s="45">
        <f t="shared" ref="F134:F229" si="26">IF(D134&lt;&gt;0,IF(E134/D134&gt;=100,"&gt;&gt;100",E134/D134*100),"-")</f>
        <v>118.16408185456493</v>
      </c>
    </row>
    <row r="135" spans="1:6" ht="24" x14ac:dyDescent="0.2">
      <c r="A135" s="63">
        <v>671</v>
      </c>
      <c r="B135" s="182" t="s">
        <v>273</v>
      </c>
      <c r="C135" s="247" t="s">
        <v>274</v>
      </c>
      <c r="D135" s="60">
        <f t="shared" ref="D135:E135" si="27">SUM(D136:D138)</f>
        <v>190220.78999999998</v>
      </c>
      <c r="E135" s="60">
        <f t="shared" si="27"/>
        <v>224772.65000000002</v>
      </c>
      <c r="F135" s="45">
        <f t="shared" si="26"/>
        <v>118.16408185456493</v>
      </c>
    </row>
    <row r="136" spans="1:6" ht="12.75" customHeight="1" x14ac:dyDescent="0.2">
      <c r="A136" s="63">
        <v>6711</v>
      </c>
      <c r="B136" s="65" t="s">
        <v>275</v>
      </c>
      <c r="C136" s="247" t="s">
        <v>276</v>
      </c>
      <c r="D136" s="194">
        <v>188309.83</v>
      </c>
      <c r="E136" s="194">
        <v>222897.64</v>
      </c>
      <c r="F136" s="45">
        <f t="shared" si="26"/>
        <v>118.3675010486707</v>
      </c>
    </row>
    <row r="137" spans="1:6" ht="24" x14ac:dyDescent="0.2">
      <c r="A137" s="63">
        <v>6712</v>
      </c>
      <c r="B137" s="182" t="s">
        <v>277</v>
      </c>
      <c r="C137" s="247" t="s">
        <v>278</v>
      </c>
      <c r="D137" s="194">
        <v>1910.96</v>
      </c>
      <c r="E137" s="194">
        <v>1875.01</v>
      </c>
      <c r="F137" s="45">
        <f t="shared" si="26"/>
        <v>98.118746598568251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2104067.65</v>
      </c>
      <c r="E152" s="60">
        <f>E153+E164+E202+E221+E230+E262+E273</f>
        <v>2446787.9499999997</v>
      </c>
      <c r="F152" s="45">
        <f t="shared" si="26"/>
        <v>116.2884639189239</v>
      </c>
    </row>
    <row r="153" spans="1:6" ht="12.75" customHeight="1" x14ac:dyDescent="0.2">
      <c r="A153" s="63">
        <v>31</v>
      </c>
      <c r="B153" s="64" t="s">
        <v>308</v>
      </c>
      <c r="C153" s="247" t="s">
        <v>3</v>
      </c>
      <c r="D153" s="60">
        <f t="shared" ref="D153:E153" si="30">D154+D159+D160</f>
        <v>1808657.68</v>
      </c>
      <c r="E153" s="60">
        <f t="shared" si="30"/>
        <v>2150801.7199999997</v>
      </c>
      <c r="F153" s="45">
        <f t="shared" si="26"/>
        <v>118.91701474432685</v>
      </c>
    </row>
    <row r="154" spans="1:6" ht="12.75" customHeight="1" x14ac:dyDescent="0.2">
      <c r="A154" s="63">
        <v>311</v>
      </c>
      <c r="B154" s="64" t="s">
        <v>309</v>
      </c>
      <c r="C154" s="247" t="s">
        <v>310</v>
      </c>
      <c r="D154" s="60">
        <f t="shared" ref="D154:E154" si="31">SUM(D155:D158)</f>
        <v>1499652.42</v>
      </c>
      <c r="E154" s="60">
        <f t="shared" si="31"/>
        <v>1792798.63</v>
      </c>
      <c r="F154" s="45">
        <f t="shared" si="26"/>
        <v>119.54761023891123</v>
      </c>
    </row>
    <row r="155" spans="1:6" ht="12.75" customHeight="1" x14ac:dyDescent="0.2">
      <c r="A155" s="63">
        <v>3111</v>
      </c>
      <c r="B155" s="64" t="s">
        <v>311</v>
      </c>
      <c r="C155" s="247" t="s">
        <v>312</v>
      </c>
      <c r="D155" s="194">
        <v>1499652.42</v>
      </c>
      <c r="E155" s="194">
        <v>1792798.63</v>
      </c>
      <c r="F155" s="45">
        <f t="shared" si="26"/>
        <v>119.54761023891123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65699.45</v>
      </c>
      <c r="E159" s="194">
        <v>66727.990000000005</v>
      </c>
      <c r="F159" s="45">
        <f t="shared" si="26"/>
        <v>101.565522999051</v>
      </c>
    </row>
    <row r="160" spans="1:6" ht="12.75" customHeight="1" x14ac:dyDescent="0.2">
      <c r="A160" s="63">
        <v>313</v>
      </c>
      <c r="B160" s="65" t="s">
        <v>321</v>
      </c>
      <c r="C160" s="247" t="s">
        <v>322</v>
      </c>
      <c r="D160" s="60">
        <f t="shared" ref="D160:E160" si="32">SUM(D161:D163)</f>
        <v>243305.81</v>
      </c>
      <c r="E160" s="60">
        <f t="shared" si="32"/>
        <v>291275.09999999998</v>
      </c>
      <c r="F160" s="45">
        <f t="shared" si="26"/>
        <v>119.71563687689991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243305.81</v>
      </c>
      <c r="E162" s="194">
        <v>291275.09999999998</v>
      </c>
      <c r="F162" s="45">
        <f t="shared" si="26"/>
        <v>119.71563687689991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294608.07</v>
      </c>
      <c r="E164" s="60">
        <f>E165+E170+E178+E188+E189+E194</f>
        <v>295198.72999999992</v>
      </c>
      <c r="F164" s="45">
        <f t="shared" si="26"/>
        <v>100.20049009519663</v>
      </c>
    </row>
    <row r="165" spans="1:6" ht="12.75" customHeight="1" x14ac:dyDescent="0.2">
      <c r="A165" s="63">
        <v>321</v>
      </c>
      <c r="B165" s="64" t="s">
        <v>331</v>
      </c>
      <c r="C165" s="247" t="s">
        <v>332</v>
      </c>
      <c r="D165" s="60">
        <f t="shared" ref="D165:E165" si="33">SUM(D166:D169)</f>
        <v>61499.72</v>
      </c>
      <c r="E165" s="60">
        <f t="shared" si="33"/>
        <v>60925.42</v>
      </c>
      <c r="F165" s="45">
        <f t="shared" si="26"/>
        <v>99.066174610225872</v>
      </c>
    </row>
    <row r="166" spans="1:6" ht="12.75" customHeight="1" x14ac:dyDescent="0.2">
      <c r="A166" s="63">
        <v>3211</v>
      </c>
      <c r="B166" s="64" t="s">
        <v>333</v>
      </c>
      <c r="C166" s="247" t="s">
        <v>334</v>
      </c>
      <c r="D166" s="194">
        <v>6810.76</v>
      </c>
      <c r="E166" s="194">
        <v>6296.16</v>
      </c>
      <c r="F166" s="45">
        <f t="shared" si="26"/>
        <v>92.444308711509422</v>
      </c>
    </row>
    <row r="167" spans="1:6" ht="12.75" customHeight="1" x14ac:dyDescent="0.2">
      <c r="A167" s="63">
        <v>3212</v>
      </c>
      <c r="B167" s="64" t="s">
        <v>335</v>
      </c>
      <c r="C167" s="247" t="s">
        <v>336</v>
      </c>
      <c r="D167" s="194">
        <v>52579.96</v>
      </c>
      <c r="E167" s="194">
        <v>51858.96</v>
      </c>
      <c r="F167" s="45">
        <f t="shared" si="26"/>
        <v>98.62875513788903</v>
      </c>
    </row>
    <row r="168" spans="1:6" ht="12.75" customHeight="1" x14ac:dyDescent="0.2">
      <c r="A168" s="63">
        <v>3213</v>
      </c>
      <c r="B168" s="64" t="s">
        <v>337</v>
      </c>
      <c r="C168" s="247" t="s">
        <v>338</v>
      </c>
      <c r="D168" s="194">
        <v>1105</v>
      </c>
      <c r="E168" s="194">
        <v>1877.5</v>
      </c>
      <c r="F168" s="45">
        <f t="shared" si="26"/>
        <v>169.90950226244343</v>
      </c>
    </row>
    <row r="169" spans="1:6" ht="12.75" customHeight="1" x14ac:dyDescent="0.2">
      <c r="A169" s="63">
        <v>3214</v>
      </c>
      <c r="B169" s="64" t="s">
        <v>339</v>
      </c>
      <c r="C169" s="247" t="s">
        <v>340</v>
      </c>
      <c r="D169" s="194">
        <v>1004</v>
      </c>
      <c r="E169" s="194">
        <v>892.8</v>
      </c>
      <c r="F169" s="45">
        <f t="shared" si="26"/>
        <v>88.924302788844628</v>
      </c>
    </row>
    <row r="170" spans="1:6" ht="12.75" customHeight="1" x14ac:dyDescent="0.2">
      <c r="A170" s="63">
        <v>322</v>
      </c>
      <c r="B170" s="64" t="s">
        <v>341</v>
      </c>
      <c r="C170" s="247" t="s">
        <v>342</v>
      </c>
      <c r="D170" s="60">
        <f t="shared" ref="D170:E170" si="34">SUM(D171:D177)</f>
        <v>169358.92</v>
      </c>
      <c r="E170" s="60">
        <f t="shared" si="34"/>
        <v>166320.63999999996</v>
      </c>
      <c r="F170" s="45">
        <f t="shared" si="26"/>
        <v>98.206011233420682</v>
      </c>
    </row>
    <row r="171" spans="1:6" ht="12.75" customHeight="1" x14ac:dyDescent="0.2">
      <c r="A171" s="63">
        <v>3221</v>
      </c>
      <c r="B171" s="64" t="s">
        <v>343</v>
      </c>
      <c r="C171" s="247" t="s">
        <v>344</v>
      </c>
      <c r="D171" s="194">
        <v>24607.87</v>
      </c>
      <c r="E171" s="194">
        <v>21432.3</v>
      </c>
      <c r="F171" s="45">
        <f t="shared" si="26"/>
        <v>87.095307314286046</v>
      </c>
    </row>
    <row r="172" spans="1:6" ht="12.75" customHeight="1" x14ac:dyDescent="0.2">
      <c r="A172" s="63">
        <v>3222</v>
      </c>
      <c r="B172" s="64" t="s">
        <v>345</v>
      </c>
      <c r="C172" s="247" t="s">
        <v>346</v>
      </c>
      <c r="D172" s="194">
        <v>88378.83</v>
      </c>
      <c r="E172" s="194">
        <v>86653.23</v>
      </c>
      <c r="F172" s="45">
        <f t="shared" si="26"/>
        <v>98.04749621600557</v>
      </c>
    </row>
    <row r="173" spans="1:6" ht="12.75" customHeight="1" x14ac:dyDescent="0.2">
      <c r="A173" s="63">
        <v>3223</v>
      </c>
      <c r="B173" s="65" t="s">
        <v>347</v>
      </c>
      <c r="C173" s="247" t="s">
        <v>348</v>
      </c>
      <c r="D173" s="194">
        <v>52096.92</v>
      </c>
      <c r="E173" s="194">
        <v>54430.65</v>
      </c>
      <c r="F173" s="45">
        <f t="shared" si="26"/>
        <v>104.47959303544241</v>
      </c>
    </row>
    <row r="174" spans="1:6" ht="12.75" customHeight="1" x14ac:dyDescent="0.2">
      <c r="A174" s="63">
        <v>3224</v>
      </c>
      <c r="B174" s="65" t="s">
        <v>349</v>
      </c>
      <c r="C174" s="247" t="s">
        <v>350</v>
      </c>
      <c r="D174" s="194">
        <v>2093.2199999999998</v>
      </c>
      <c r="E174" s="194">
        <v>2813.55</v>
      </c>
      <c r="F174" s="45">
        <f t="shared" si="26"/>
        <v>134.41253188866915</v>
      </c>
    </row>
    <row r="175" spans="1:6" ht="12.75" customHeight="1" x14ac:dyDescent="0.2">
      <c r="A175" s="63">
        <v>3225</v>
      </c>
      <c r="B175" s="65" t="s">
        <v>351</v>
      </c>
      <c r="C175" s="247" t="s">
        <v>352</v>
      </c>
      <c r="D175" s="194">
        <v>737.17</v>
      </c>
      <c r="E175" s="194">
        <v>964.58</v>
      </c>
      <c r="F175" s="45">
        <f t="shared" si="26"/>
        <v>130.84905788352756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1444.91</v>
      </c>
      <c r="E177" s="194">
        <v>26.33</v>
      </c>
      <c r="F177" s="45">
        <f t="shared" si="26"/>
        <v>1.8222588258092198</v>
      </c>
    </row>
    <row r="178" spans="1:6" ht="12.75" customHeight="1" x14ac:dyDescent="0.2">
      <c r="A178" s="63">
        <v>323</v>
      </c>
      <c r="B178" s="65" t="s">
        <v>357</v>
      </c>
      <c r="C178" s="247" t="s">
        <v>358</v>
      </c>
      <c r="D178" s="60">
        <f t="shared" ref="D178:E178" si="35">SUM(D179:D187)</f>
        <v>58856.349999999991</v>
      </c>
      <c r="E178" s="60">
        <f t="shared" si="35"/>
        <v>61844.700000000004</v>
      </c>
      <c r="F178" s="45">
        <f t="shared" si="26"/>
        <v>105.07736208582423</v>
      </c>
    </row>
    <row r="179" spans="1:6" ht="12.75" customHeight="1" x14ac:dyDescent="0.2">
      <c r="A179" s="63">
        <v>3231</v>
      </c>
      <c r="B179" s="65" t="s">
        <v>359</v>
      </c>
      <c r="C179" s="247" t="s">
        <v>360</v>
      </c>
      <c r="D179" s="194">
        <v>12561.17</v>
      </c>
      <c r="E179" s="194">
        <v>14578.71</v>
      </c>
      <c r="F179" s="45">
        <f t="shared" si="26"/>
        <v>116.06172036522075</v>
      </c>
    </row>
    <row r="180" spans="1:6" ht="12.75" customHeight="1" x14ac:dyDescent="0.2">
      <c r="A180" s="63">
        <v>3232</v>
      </c>
      <c r="B180" s="65" t="s">
        <v>361</v>
      </c>
      <c r="C180" s="247" t="s">
        <v>362</v>
      </c>
      <c r="D180" s="194">
        <v>23923.09</v>
      </c>
      <c r="E180" s="194">
        <v>16725.900000000001</v>
      </c>
      <c r="F180" s="45">
        <f t="shared" si="26"/>
        <v>69.915299403212543</v>
      </c>
    </row>
    <row r="181" spans="1:6" ht="12.75" customHeight="1" x14ac:dyDescent="0.2">
      <c r="A181" s="63">
        <v>3233</v>
      </c>
      <c r="B181" s="65" t="s">
        <v>363</v>
      </c>
      <c r="C181" s="247" t="s">
        <v>364</v>
      </c>
      <c r="D181" s="194">
        <v>254.88</v>
      </c>
      <c r="E181" s="194">
        <v>254.88</v>
      </c>
      <c r="F181" s="45">
        <f t="shared" si="26"/>
        <v>100</v>
      </c>
    </row>
    <row r="182" spans="1:6" ht="12.75" customHeight="1" x14ac:dyDescent="0.2">
      <c r="A182" s="63">
        <v>3234</v>
      </c>
      <c r="B182" s="65" t="s">
        <v>365</v>
      </c>
      <c r="C182" s="247" t="s">
        <v>366</v>
      </c>
      <c r="D182" s="194">
        <v>12009.7</v>
      </c>
      <c r="E182" s="194">
        <v>13481.34</v>
      </c>
      <c r="F182" s="45">
        <f t="shared" si="26"/>
        <v>112.25376154275293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3851.53</v>
      </c>
      <c r="E184" s="194">
        <v>4225.55</v>
      </c>
      <c r="F184" s="45">
        <f t="shared" si="26"/>
        <v>109.71094603962581</v>
      </c>
    </row>
    <row r="185" spans="1:6" ht="12.75" customHeight="1" x14ac:dyDescent="0.2">
      <c r="A185" s="63">
        <v>3237</v>
      </c>
      <c r="B185" s="64" t="s">
        <v>371</v>
      </c>
      <c r="C185" s="247" t="s">
        <v>372</v>
      </c>
      <c r="D185" s="194">
        <v>3042.64</v>
      </c>
      <c r="E185" s="194">
        <v>8863.32</v>
      </c>
      <c r="F185" s="45">
        <f t="shared" si="26"/>
        <v>291.30360476428365</v>
      </c>
    </row>
    <row r="186" spans="1:6" ht="12.75" customHeight="1" x14ac:dyDescent="0.2">
      <c r="A186" s="63">
        <v>3238</v>
      </c>
      <c r="B186" s="64" t="s">
        <v>373</v>
      </c>
      <c r="C186" s="247" t="s">
        <v>374</v>
      </c>
      <c r="D186" s="194">
        <v>3213.34</v>
      </c>
      <c r="E186" s="194">
        <v>3715</v>
      </c>
      <c r="F186" s="45">
        <f t="shared" si="26"/>
        <v>115.61179333652834</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4893.08</v>
      </c>
      <c r="E194" s="60">
        <f t="shared" si="36"/>
        <v>6107.9699999999993</v>
      </c>
      <c r="F194" s="45">
        <f t="shared" si="26"/>
        <v>124.82873772756626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40</v>
      </c>
      <c r="E197" s="194"/>
      <c r="F197" s="45">
        <f t="shared" si="26"/>
        <v>0</v>
      </c>
    </row>
    <row r="198" spans="1:6" ht="12.75" customHeight="1" x14ac:dyDescent="0.2">
      <c r="A198" s="63">
        <v>3294</v>
      </c>
      <c r="B198" s="64" t="s">
        <v>397</v>
      </c>
      <c r="C198" s="247" t="s">
        <v>398</v>
      </c>
      <c r="D198" s="194">
        <v>400</v>
      </c>
      <c r="E198" s="194">
        <v>335</v>
      </c>
      <c r="F198" s="45">
        <f t="shared" si="26"/>
        <v>83.75</v>
      </c>
    </row>
    <row r="199" spans="1:6" ht="12.75" customHeight="1" x14ac:dyDescent="0.2">
      <c r="A199" s="63">
        <v>3295</v>
      </c>
      <c r="B199" s="64" t="s">
        <v>399</v>
      </c>
      <c r="C199" s="247" t="s">
        <v>400</v>
      </c>
      <c r="D199" s="194">
        <v>1988</v>
      </c>
      <c r="E199" s="194">
        <v>1914</v>
      </c>
      <c r="F199" s="45">
        <f t="shared" si="26"/>
        <v>96.277665995975852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2465.08</v>
      </c>
      <c r="E201" s="194">
        <v>3858.97</v>
      </c>
      <c r="F201" s="45">
        <f t="shared" si="26"/>
        <v>156.5454265175978</v>
      </c>
    </row>
    <row r="202" spans="1:6" ht="12.75" customHeight="1" x14ac:dyDescent="0.2">
      <c r="A202" s="63">
        <v>34</v>
      </c>
      <c r="B202" s="183" t="s">
        <v>405</v>
      </c>
      <c r="C202" s="247" t="s">
        <v>406</v>
      </c>
      <c r="D202" s="60">
        <f t="shared" ref="D202:E202" si="37">D203+D208+D216</f>
        <v>0.9</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0.9</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0.9</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801</v>
      </c>
      <c r="E273" s="60">
        <f t="shared" si="60"/>
        <v>787.5</v>
      </c>
      <c r="F273" s="45">
        <f t="shared" ref="F273:F277" si="61">IF(D273&lt;&gt;0,IF(E273/D273&gt;=100,"&gt;&gt;100",E273/D273*100),"-")</f>
        <v>98.31460674157303</v>
      </c>
    </row>
    <row r="274" spans="1:6" ht="12.75" customHeight="1" x14ac:dyDescent="0.2">
      <c r="A274" s="63">
        <v>381</v>
      </c>
      <c r="B274" s="64" t="s">
        <v>540</v>
      </c>
      <c r="C274" s="247" t="s">
        <v>541</v>
      </c>
      <c r="D274" s="60">
        <f t="shared" ref="D274:E274" si="62">SUM(D275:D277)</f>
        <v>801</v>
      </c>
      <c r="E274" s="60">
        <f t="shared" si="62"/>
        <v>787.5</v>
      </c>
      <c r="F274" s="45">
        <f t="shared" si="61"/>
        <v>98.31460674157303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801</v>
      </c>
      <c r="E276" s="194">
        <v>787.5</v>
      </c>
      <c r="F276" s="45">
        <f t="shared" si="61"/>
        <v>98.31460674157303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2104067.65</v>
      </c>
      <c r="E299" s="60">
        <f>E152-E297+E298</f>
        <v>2446787.9499999997</v>
      </c>
      <c r="F299" s="45">
        <f t="shared" si="68"/>
        <v>116.2884639189239</v>
      </c>
    </row>
    <row r="300" spans="1:6" ht="12.75" customHeight="1" x14ac:dyDescent="0.2">
      <c r="A300" s="63" t="s">
        <v>581</v>
      </c>
      <c r="B300" s="64" t="s">
        <v>592</v>
      </c>
      <c r="C300" s="247" t="s">
        <v>593</v>
      </c>
      <c r="D300" s="60">
        <f>IF(D6&gt;=D299,D6-D299,0)</f>
        <v>22291.219999999739</v>
      </c>
      <c r="E300" s="60">
        <f>IF(E6&gt;=E299,E6-E299,0)</f>
        <v>0</v>
      </c>
      <c r="F300" s="45">
        <f t="shared" si="68"/>
        <v>0</v>
      </c>
    </row>
    <row r="301" spans="1:6" ht="12.75" customHeight="1" x14ac:dyDescent="0.2">
      <c r="A301" s="63" t="s">
        <v>581</v>
      </c>
      <c r="B301" s="64" t="s">
        <v>594</v>
      </c>
      <c r="C301" s="247" t="s">
        <v>595</v>
      </c>
      <c r="D301" s="60">
        <f>IF(D299&gt;=D6,D299-D6,0)</f>
        <v>0</v>
      </c>
      <c r="E301" s="60">
        <f>IF(E299&gt;=E6,E299-E6,0)</f>
        <v>125780.25999999978</v>
      </c>
      <c r="F301" s="45" t="str">
        <f t="shared" si="68"/>
        <v>-</v>
      </c>
    </row>
    <row r="302" spans="1:6" ht="12.75" customHeight="1" x14ac:dyDescent="0.2">
      <c r="A302" s="63">
        <v>92211</v>
      </c>
      <c r="B302" s="64" t="s">
        <v>596</v>
      </c>
      <c r="C302" s="247" t="s">
        <v>597</v>
      </c>
      <c r="D302" s="194">
        <v>28859.16</v>
      </c>
      <c r="E302" s="194">
        <v>22125.93</v>
      </c>
      <c r="F302" s="45">
        <f t="shared" si="68"/>
        <v>76.668655636546589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1887.17</v>
      </c>
      <c r="E304" s="194">
        <v>156330</v>
      </c>
      <c r="F304" s="45">
        <f t="shared" si="68"/>
        <v>8283.8324051357322</v>
      </c>
    </row>
    <row r="305" spans="1:6" ht="12" x14ac:dyDescent="0.2">
      <c r="A305" s="63">
        <v>9661</v>
      </c>
      <c r="B305" s="220" t="s">
        <v>602</v>
      </c>
      <c r="C305" s="247" t="s">
        <v>603</v>
      </c>
      <c r="D305" s="194">
        <v>1887.17</v>
      </c>
      <c r="E305" s="194">
        <v>1395.59</v>
      </c>
      <c r="F305" s="45">
        <f t="shared" si="68"/>
        <v>73.951472310390685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33566.239999999998</v>
      </c>
      <c r="E360" s="60">
        <f t="shared" si="86"/>
        <v>28178.36</v>
      </c>
      <c r="F360" s="45">
        <f t="shared" si="72"/>
        <v>83.94851493643614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33566.239999999998</v>
      </c>
      <c r="E373" s="60">
        <f t="shared" si="90"/>
        <v>28178.36</v>
      </c>
      <c r="F373" s="45">
        <f t="shared" si="72"/>
        <v>83.94851493643614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5992.76</v>
      </c>
      <c r="E379" s="60">
        <f t="shared" si="92"/>
        <v>2610.4899999999998</v>
      </c>
      <c r="F379" s="45">
        <f t="shared" si="72"/>
        <v>43.560729947469937</v>
      </c>
    </row>
    <row r="380" spans="1:6" ht="12.75" customHeight="1" x14ac:dyDescent="0.2">
      <c r="A380" s="63">
        <v>4221</v>
      </c>
      <c r="B380" s="64" t="s">
        <v>647</v>
      </c>
      <c r="C380" s="247" t="s">
        <v>739</v>
      </c>
      <c r="D380" s="194">
        <v>1138.94</v>
      </c>
      <c r="E380" s="194">
        <v>1500</v>
      </c>
      <c r="F380" s="45">
        <f t="shared" si="72"/>
        <v>131.70140657102218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1300.48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3553.34</v>
      </c>
      <c r="E386" s="194">
        <v>556</v>
      </c>
      <c r="F386" s="45">
        <f t="shared" si="72"/>
        <v>15.647250192776374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27573.48</v>
      </c>
      <c r="E393" s="60">
        <f t="shared" si="94"/>
        <v>25567.87</v>
      </c>
      <c r="F393" s="45">
        <f t="shared" si="72"/>
        <v>92.726308032210653</v>
      </c>
    </row>
    <row r="394" spans="1:6" ht="12.75" customHeight="1" x14ac:dyDescent="0.2">
      <c r="A394" s="63">
        <v>4241</v>
      </c>
      <c r="B394" s="64" t="s">
        <v>756</v>
      </c>
      <c r="C394" s="247" t="s">
        <v>757</v>
      </c>
      <c r="D394" s="194">
        <v>27573.48</v>
      </c>
      <c r="E394" s="194">
        <v>25567.87</v>
      </c>
      <c r="F394" s="45">
        <f t="shared" si="72"/>
        <v>92.726308032210653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33566.239999999998</v>
      </c>
      <c r="E418" s="60">
        <f t="shared" si="102"/>
        <v>28178.36</v>
      </c>
      <c r="F418" s="45">
        <f t="shared" si="72"/>
        <v>83.94851493643614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21108.01</v>
      </c>
      <c r="E420" s="194">
        <v>25649.8</v>
      </c>
      <c r="F420" s="45">
        <f t="shared" si="72"/>
        <v>121.51690282504131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2126358.8699999996</v>
      </c>
      <c r="E422" s="60">
        <f>E6+E308</f>
        <v>2321007.69</v>
      </c>
      <c r="F422" s="45">
        <f t="shared" si="72"/>
        <v>109.15409072034959</v>
      </c>
    </row>
    <row r="423" spans="1:6" ht="12.75" customHeight="1" x14ac:dyDescent="0.2">
      <c r="A423" s="63" t="s">
        <v>581</v>
      </c>
      <c r="B423" s="64" t="s">
        <v>804</v>
      </c>
      <c r="C423" s="247" t="s">
        <v>805</v>
      </c>
      <c r="D423" s="60">
        <f t="shared" ref="D423:E423" si="103">D299+D360</f>
        <v>2137633.89</v>
      </c>
      <c r="E423" s="60">
        <f t="shared" si="103"/>
        <v>2474966.3099999996</v>
      </c>
      <c r="F423" s="45">
        <f t="shared" si="72"/>
        <v>115.78064520674303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11275.020000000484</v>
      </c>
      <c r="E425" s="60">
        <f t="shared" si="105"/>
        <v>153958.61999999965</v>
      </c>
      <c r="F425" s="45">
        <f t="shared" si="72"/>
        <v>1365.4842297396638</v>
      </c>
    </row>
    <row r="426" spans="1:6" ht="12.75" customHeight="1" x14ac:dyDescent="0.2">
      <c r="A426" s="251" t="s">
        <v>810</v>
      </c>
      <c r="B426" s="183" t="s">
        <v>811</v>
      </c>
      <c r="C426" s="252" t="s">
        <v>812</v>
      </c>
      <c r="D426" s="60">
        <f t="shared" ref="D426:E426" si="106">IF(D302-D303+D419-D420&gt;=0,D302-D303+D419-D420,0)</f>
        <v>7751.1500000000015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3523.869999999999</v>
      </c>
      <c r="F427" s="45" t="str">
        <f t="shared" si="72"/>
        <v>-</v>
      </c>
    </row>
    <row r="428" spans="1:6" ht="24" x14ac:dyDescent="0.2">
      <c r="A428" s="249" t="s">
        <v>815</v>
      </c>
      <c r="B428" s="243" t="s">
        <v>816</v>
      </c>
      <c r="C428" s="250" t="s">
        <v>817</v>
      </c>
      <c r="D428" s="81">
        <f t="shared" ref="D428:E428" si="108">D304+D421</f>
        <v>1887.17</v>
      </c>
      <c r="E428" s="81">
        <f t="shared" si="108"/>
        <v>156330</v>
      </c>
      <c r="F428" s="61">
        <f t="shared" si="72"/>
        <v>8283.8324051357322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2126358.8699999996</v>
      </c>
      <c r="E643" s="60">
        <f>E422+E430</f>
        <v>2321007.69</v>
      </c>
      <c r="F643" s="45">
        <f t="shared" si="109"/>
        <v>109.15409072034959</v>
      </c>
    </row>
    <row r="644" spans="1:6" ht="12.75" customHeight="1" x14ac:dyDescent="0.2">
      <c r="A644" s="63" t="s">
        <v>581</v>
      </c>
      <c r="B644" s="64" t="s">
        <v>1237</v>
      </c>
      <c r="C644" s="247" t="s">
        <v>1238</v>
      </c>
      <c r="D644" s="60">
        <f>D423+D535</f>
        <v>2137633.89</v>
      </c>
      <c r="E644" s="60">
        <f>E423+E535</f>
        <v>2474966.3099999996</v>
      </c>
      <c r="F644" s="45">
        <f t="shared" si="109"/>
        <v>115.78064520674303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11275.020000000484</v>
      </c>
      <c r="E646" s="60">
        <f t="shared" si="164"/>
        <v>153958.61999999965</v>
      </c>
      <c r="F646" s="45">
        <f t="shared" si="109"/>
        <v>1365.4842297396638</v>
      </c>
    </row>
    <row r="647" spans="1:6" ht="24" x14ac:dyDescent="0.2">
      <c r="A647" s="251" t="s">
        <v>1243</v>
      </c>
      <c r="B647" s="64" t="s">
        <v>1244</v>
      </c>
      <c r="C647" s="252" t="s">
        <v>1243</v>
      </c>
      <c r="D647" s="60">
        <f>IF(D426-D427+D641-D642&gt;=0,D426-D427+D641-D642,0)</f>
        <v>7751.1500000000015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3523.869999999999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3523.8700000004828</v>
      </c>
      <c r="E650" s="60">
        <f t="shared" si="166"/>
        <v>157482.48999999964</v>
      </c>
      <c r="F650" s="45">
        <f t="shared" si="109"/>
        <v>4469.0209911256115</v>
      </c>
    </row>
    <row r="651" spans="1:6" ht="24" x14ac:dyDescent="0.2">
      <c r="A651" s="249" t="s">
        <v>1251</v>
      </c>
      <c r="B651" s="184" t="s">
        <v>1252</v>
      </c>
      <c r="C651" s="250" t="s">
        <v>1251</v>
      </c>
      <c r="D651" s="196">
        <v>152743.74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69</v>
      </c>
      <c r="E658" s="253">
        <v>71</v>
      </c>
      <c r="F658" s="45">
        <f t="shared" si="167"/>
        <v>102.89855072463767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67</v>
      </c>
      <c r="E660" s="253">
        <v>69</v>
      </c>
      <c r="F660" s="45">
        <f t="shared" si="167"/>
        <v>102.98507462686568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1891965.15</v>
      </c>
      <c r="E683" s="192">
        <v>2052865.75</v>
      </c>
      <c r="F683" s="71">
        <f t="shared" si="167"/>
        <v>108.50441669076199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27113.49</v>
      </c>
      <c r="E685" s="194">
        <v>24549.97</v>
      </c>
      <c r="F685" s="45">
        <f t="shared" si="167"/>
        <v>90.545223060550313</v>
      </c>
    </row>
    <row r="686" spans="1:6" ht="24" x14ac:dyDescent="0.2">
      <c r="A686" s="63">
        <v>63623</v>
      </c>
      <c r="B686" s="244" t="s">
        <v>1321</v>
      </c>
      <c r="C686" s="247" t="s">
        <v>1322</v>
      </c>
      <c r="D686" s="194">
        <v>0</v>
      </c>
      <c r="E686" s="194">
        <v>57</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2427.92</v>
      </c>
      <c r="E733" s="192">
        <v>3862.6</v>
      </c>
      <c r="F733" s="71">
        <f t="shared" si="167"/>
        <v>159.09090909090909</v>
      </c>
    </row>
    <row r="734" spans="1:6" ht="12.75" customHeight="1" x14ac:dyDescent="0.2">
      <c r="A734" s="70">
        <v>32121</v>
      </c>
      <c r="B734" s="65" t="s">
        <v>1397</v>
      </c>
      <c r="C734" s="278" t="s">
        <v>1398</v>
      </c>
      <c r="D734" s="192">
        <v>52579.96</v>
      </c>
      <c r="E734" s="192">
        <v>51858.96</v>
      </c>
      <c r="F734" s="71">
        <f t="shared" si="167"/>
        <v>98.62875513788903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3851.53</v>
      </c>
      <c r="E736" s="194">
        <v>4225.55</v>
      </c>
      <c r="F736" s="45">
        <f t="shared" si="167"/>
        <v>109.71094603962581</v>
      </c>
    </row>
    <row r="737" spans="1:6" ht="12.75" customHeight="1" x14ac:dyDescent="0.2">
      <c r="A737" s="63" t="s">
        <v>1403</v>
      </c>
      <c r="B737" s="64" t="s">
        <v>1404</v>
      </c>
      <c r="C737" s="247" t="s">
        <v>1403</v>
      </c>
      <c r="D737" s="194">
        <v>0</v>
      </c>
      <c r="E737" s="194">
        <v>264.91000000000003</v>
      </c>
      <c r="F737" s="45" t="str">
        <f t="shared" si="167"/>
        <v>-</v>
      </c>
    </row>
    <row r="738" spans="1:6" ht="12.75" customHeight="1" x14ac:dyDescent="0.2">
      <c r="A738" s="63" t="s">
        <v>1405</v>
      </c>
      <c r="B738" s="64" t="s">
        <v>1406</v>
      </c>
      <c r="C738" s="247" t="s">
        <v>1405</v>
      </c>
      <c r="D738" s="194">
        <v>0</v>
      </c>
      <c r="E738" s="194">
        <v>2087.75</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1914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2572544.19</v>
      </c>
      <c r="E6" s="180">
        <f t="shared" si="0"/>
        <v>2505482.75</v>
      </c>
      <c r="F6" s="181">
        <f t="shared" ref="F6:F298" si="1">IF(D6&gt;0,IF(E6/D6&gt;=100,"&gt;&gt;100",E6/D6*100),"-")</f>
        <v>97.393186081674259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2389727.91</v>
      </c>
      <c r="E7" s="79">
        <f t="shared" si="2"/>
        <v>2323389.52</v>
      </c>
      <c r="F7" s="71">
        <f t="shared" si="1"/>
        <v>97.224019114376915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96524.73000000001</v>
      </c>
      <c r="E8" s="79">
        <f>E9+E10-E11</f>
        <v>96524.73000000001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74026.55</v>
      </c>
      <c r="E9" s="192">
        <v>74026.55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22498.18</v>
      </c>
      <c r="E10" s="192">
        <v>22498.18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2293203.1800000002</v>
      </c>
      <c r="E12" s="79">
        <f t="shared" si="3"/>
        <v>2226864.79</v>
      </c>
      <c r="F12" s="71">
        <f t="shared" si="1"/>
        <v>97.107173469033825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2236655.23</v>
      </c>
      <c r="E13" s="79">
        <f t="shared" si="4"/>
        <v>2186850.39</v>
      </c>
      <c r="F13" s="71">
        <f t="shared" si="1"/>
        <v>97.773244649780025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3968171.73</v>
      </c>
      <c r="E15" s="192">
        <v>3968171.73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13311.6</v>
      </c>
      <c r="E17" s="192">
        <v>13311.6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1744828.1</v>
      </c>
      <c r="E18" s="192">
        <v>1794632.94</v>
      </c>
      <c r="F18" s="71">
        <f t="shared" si="1"/>
        <v>102.85442674840002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53123.869999999995</v>
      </c>
      <c r="E19" s="79">
        <f t="shared" si="5"/>
        <v>36520.789999999979</v>
      </c>
      <c r="F19" s="71">
        <f t="shared" si="1"/>
        <v>68.746478748630295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276902.11</v>
      </c>
      <c r="E20" s="192">
        <v>275422.77</v>
      </c>
      <c r="F20" s="71">
        <f t="shared" si="1"/>
        <v>99.465753439004146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2215.41</v>
      </c>
      <c r="E21" s="192">
        <v>2153.4699999999998</v>
      </c>
      <c r="F21" s="71">
        <f t="shared" si="1"/>
        <v>97.204129258241139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14415.7</v>
      </c>
      <c r="E22" s="192">
        <v>14415.7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958.15</v>
      </c>
      <c r="E23" s="192">
        <v>958.15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181.25</v>
      </c>
      <c r="E24" s="192">
        <v>181.25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64825.11</v>
      </c>
      <c r="E25" s="192">
        <v>65379.6</v>
      </c>
      <c r="F25" s="71">
        <f t="shared" si="1"/>
        <v>100.85536299128532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47472.11</v>
      </c>
      <c r="E26" s="192">
        <v>48028.11</v>
      </c>
      <c r="F26" s="71">
        <f t="shared" si="1"/>
        <v>101.17121400333795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353845.97</v>
      </c>
      <c r="E28" s="192">
        <v>370018.26</v>
      </c>
      <c r="F28" s="71">
        <f t="shared" si="1"/>
        <v>104.57043215724629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3424.0799999999872</v>
      </c>
      <c r="E35" s="79">
        <f t="shared" si="7"/>
        <v>3493.6100000000151</v>
      </c>
      <c r="F35" s="71">
        <f t="shared" si="1"/>
        <v>102.03061844349513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197380.33</v>
      </c>
      <c r="E36" s="192">
        <v>222948.2</v>
      </c>
      <c r="F36" s="71">
        <f t="shared" si="1"/>
        <v>112.95360586336037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193956.25</v>
      </c>
      <c r="E40" s="192">
        <v>219454.59</v>
      </c>
      <c r="F40" s="71">
        <f t="shared" si="1"/>
        <v>113.14643895208327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12107.73</v>
      </c>
      <c r="E54" s="192">
        <v>13072.31</v>
      </c>
      <c r="F54" s="71">
        <f t="shared" si="1"/>
        <v>107.96664610129231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12107.73</v>
      </c>
      <c r="E55" s="192">
        <v>13072.31</v>
      </c>
      <c r="F55" s="71">
        <f t="shared" si="1"/>
        <v>107.96664610129231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182816.28</v>
      </c>
      <c r="E69" s="79">
        <f>E70+E82+E88+E119+E135+E147+E165+E171</f>
        <v>182093.23</v>
      </c>
      <c r="F69" s="71">
        <f t="shared" si="1"/>
        <v>99.60449364793989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467.2</v>
      </c>
      <c r="E82" s="79">
        <f>SUM(E83:E85)-E86+E87</f>
        <v>4694.7299999999996</v>
      </c>
      <c r="F82" s="71">
        <f t="shared" si="1"/>
        <v>1004.865154109589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467.2</v>
      </c>
      <c r="E87" s="192">
        <v>4694.7299999999996</v>
      </c>
      <c r="F87" s="71">
        <f t="shared" si="1"/>
        <v>1004.865154109589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29605.339999999997</v>
      </c>
      <c r="E147" s="79">
        <f t="shared" si="24"/>
        <v>177398.5</v>
      </c>
      <c r="F147" s="71">
        <f t="shared" si="1"/>
        <v>599.21115582526681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154934.41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154934.41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1887.17</v>
      </c>
      <c r="E161" s="192">
        <v>1395.59</v>
      </c>
      <c r="F161" s="71">
        <f t="shared" si="1"/>
        <v>73.951472310390685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27718.17</v>
      </c>
      <c r="E162" s="192">
        <v>21068.5</v>
      </c>
      <c r="F162" s="71">
        <f t="shared" si="1"/>
        <v>76.009707711584142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152743.74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152743.74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2572544.19</v>
      </c>
      <c r="E176" s="79">
        <f>E177+E251</f>
        <v>2505482.7500000005</v>
      </c>
      <c r="F176" s="71">
        <f t="shared" si="1"/>
        <v>97.393186081674287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184452.98</v>
      </c>
      <c r="E177" s="79">
        <f>E178+E197+E203+E219+E247+E248</f>
        <v>183245.72</v>
      </c>
      <c r="F177" s="71">
        <f t="shared" si="1"/>
        <v>99.345491734533098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184452.98</v>
      </c>
      <c r="E178" s="79">
        <f>SUM(E179:E181)+E185+E186+SUM(E194:E196)</f>
        <v>183245.72</v>
      </c>
      <c r="F178" s="71">
        <f t="shared" si="1"/>
        <v>99.345491734533098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155696.67000000001</v>
      </c>
      <c r="E179" s="192">
        <v>167104.94</v>
      </c>
      <c r="F179" s="71">
        <f t="shared" si="1"/>
        <v>107.3272408459346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28648.68</v>
      </c>
      <c r="E180" s="192">
        <v>16140.78</v>
      </c>
      <c r="F180" s="71">
        <f t="shared" si="1"/>
        <v>56.340396835037431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107.63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2388091.21</v>
      </c>
      <c r="E251" s="79">
        <f>+E252+E255-E264+E274+E291</f>
        <v>2322237.0300000003</v>
      </c>
      <c r="F251" s="71">
        <f t="shared" si="1"/>
        <v>97.242392596889133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2389727.91</v>
      </c>
      <c r="E252" s="79">
        <f>E253-E254</f>
        <v>2323389.52</v>
      </c>
      <c r="F252" s="71">
        <f t="shared" si="1"/>
        <v>97.224019114376915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2389727.91</v>
      </c>
      <c r="E253" s="192">
        <v>2323389.52</v>
      </c>
      <c r="F253" s="71">
        <f t="shared" si="1"/>
        <v>97.224019114376915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-3523.869999999999</v>
      </c>
      <c r="E255" s="79">
        <f>E256-E260</f>
        <v>-157482.49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22125.93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22125.93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25649.8</v>
      </c>
      <c r="E260" s="79">
        <f>SUM(E261:E263)</f>
        <v>157482.49</v>
      </c>
      <c r="F260" s="71">
        <f t="shared" si="1"/>
        <v>613.97160991508701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106140.83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25649.8</v>
      </c>
      <c r="E262" s="192">
        <v>51341.66</v>
      </c>
      <c r="F262" s="71">
        <f t="shared" si="1"/>
        <v>200.16397788676716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1887.17</v>
      </c>
      <c r="E274" s="79">
        <f>SUM(E275:E277)+SUM(E286:E290)</f>
        <v>156330</v>
      </c>
      <c r="F274" s="71">
        <f t="shared" si="1"/>
        <v>8283.8324051357322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154934.41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154934.41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1887.17</v>
      </c>
      <c r="E288" s="192">
        <v>1395.59</v>
      </c>
      <c r="F288" s="71">
        <f t="shared" si="39"/>
        <v>73.951472310390685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1623049.24</v>
      </c>
      <c r="E297" s="79">
        <f t="shared" si="42"/>
        <v>1623049.24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1623049.24</v>
      </c>
      <c r="E298" s="193">
        <v>1623049.24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29605.34</v>
      </c>
      <c r="E303" s="192">
        <v>177398.5</v>
      </c>
      <c r="F303" s="71">
        <f t="shared" si="43"/>
        <v>599.2111558252667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467.2</v>
      </c>
      <c r="E308" s="192">
        <v>4694.7299999999996</v>
      </c>
      <c r="F308" s="71">
        <f t="shared" si="43"/>
        <v>1004.865154109589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27718.17</v>
      </c>
      <c r="E335" s="192">
        <v>21068.5</v>
      </c>
      <c r="F335" s="71">
        <f t="shared" si="43"/>
        <v>76.009707711584142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184452.98</v>
      </c>
      <c r="E336" s="192">
        <v>183245.72</v>
      </c>
      <c r="F336" s="71">
        <f t="shared" si="43"/>
        <v>99.345491734533098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1623049.24</v>
      </c>
      <c r="E387" s="192">
        <v>1623049.24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2137633.89</v>
      </c>
      <c r="E114" s="60">
        <f t="shared" si="22"/>
        <v>2474966.31</v>
      </c>
      <c r="F114" s="45">
        <f t="shared" si="1"/>
        <v>115.78064520674305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2049255.06</v>
      </c>
      <c r="E115" s="60">
        <f t="shared" si="23"/>
        <v>2388313.08</v>
      </c>
      <c r="F115" s="45">
        <f t="shared" si="1"/>
        <v>116.54542797615441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2049255.06</v>
      </c>
      <c r="E117" s="194">
        <v>2388313.08</v>
      </c>
      <c r="F117" s="45">
        <f t="shared" si="1"/>
        <v>116.54542797615441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88378.83</v>
      </c>
      <c r="E126" s="194">
        <v>86653.23</v>
      </c>
      <c r="F126" s="45">
        <f t="shared" si="1"/>
        <v>98.04749621600557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2137633.89</v>
      </c>
      <c r="E141" s="81">
        <f t="shared" si="28"/>
        <v>2474966.31</v>
      </c>
      <c r="F141" s="61">
        <f t="shared" si="1"/>
        <v>115.78064520674305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6" sqref="A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97558.03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97558.03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97558.03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97558.03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184452.98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2342406.9300000002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679.87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2305006.15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2014211.08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290795.07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27566.87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9154.0400000000009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2343614.1900000004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787.5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2306105.7800000003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2002802.81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303302.96999999997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27566.87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9154.0400000000009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183245.71999999974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183245.72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183245.72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9216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2026-01-30T08:11:13Z</cp:lastPrinted>
  <dcterms:created xsi:type="dcterms:W3CDTF">2022-04-01T05:14:30Z</dcterms:created>
  <dcterms:modified xsi:type="dcterms:W3CDTF">2026-01-30T08:55:36Z</dcterms:modified>
</cp:coreProperties>
</file>